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siru\Dropbox\Masters Programme\Moringa Article (Males)\Journal Archives of Physiology and Biochemistry\Data Repository\"/>
    </mc:Choice>
  </mc:AlternateContent>
  <bookViews>
    <workbookView xWindow="240" yWindow="75" windowWidth="20055" windowHeight="7935"/>
  </bookViews>
  <sheets>
    <sheet name="% Body Mass" sheetId="2" r:id="rId1"/>
    <sheet name="Circulating Metabolites" sheetId="6" r:id="rId2"/>
    <sheet name="Liver Lipids" sheetId="7" r:id="rId3"/>
  </sheets>
  <calcPr calcId="162913"/>
</workbook>
</file>

<file path=xl/calcChain.xml><?xml version="1.0" encoding="utf-8"?>
<calcChain xmlns="http://schemas.openxmlformats.org/spreadsheetml/2006/main">
  <c r="O73" i="6" l="1"/>
  <c r="O72" i="6"/>
  <c r="O71" i="6"/>
  <c r="O70" i="6"/>
  <c r="O69" i="6"/>
  <c r="O68" i="6"/>
  <c r="O67" i="6"/>
  <c r="O66" i="6"/>
  <c r="O61" i="6"/>
  <c r="O60" i="6"/>
  <c r="O59" i="6"/>
  <c r="O58" i="6"/>
  <c r="O57" i="6"/>
  <c r="O56" i="6"/>
  <c r="O55" i="6"/>
  <c r="O54" i="6"/>
  <c r="O49" i="6"/>
  <c r="O48" i="6"/>
  <c r="O47" i="6"/>
  <c r="O46" i="6"/>
  <c r="O45" i="6"/>
  <c r="O44" i="6"/>
  <c r="O43" i="6"/>
  <c r="O42" i="6"/>
  <c r="O37" i="6"/>
  <c r="O36" i="6"/>
  <c r="O35" i="6"/>
  <c r="O34" i="6"/>
  <c r="O33" i="6"/>
  <c r="O32" i="6"/>
  <c r="O31" i="6"/>
  <c r="O30" i="6"/>
  <c r="O29" i="6"/>
  <c r="O24" i="6"/>
  <c r="O23" i="6"/>
  <c r="O22" i="6"/>
  <c r="O21" i="6"/>
  <c r="O20" i="6"/>
  <c r="O19" i="6"/>
  <c r="O18" i="6"/>
  <c r="O17" i="6"/>
  <c r="O16" i="6"/>
  <c r="O11" i="6"/>
  <c r="O10" i="6"/>
  <c r="O9" i="6"/>
  <c r="O8" i="6"/>
  <c r="O7" i="6"/>
  <c r="O6" i="6"/>
  <c r="O5" i="6"/>
  <c r="O4" i="6"/>
  <c r="O3" i="6"/>
  <c r="E3" i="2"/>
  <c r="H7" i="7" l="1"/>
  <c r="F7" i="7"/>
  <c r="D7" i="7"/>
  <c r="I7" i="7" s="1"/>
  <c r="H6" i="7"/>
  <c r="F6" i="7"/>
  <c r="D6" i="7"/>
  <c r="H5" i="7"/>
  <c r="F5" i="7"/>
  <c r="D5" i="7"/>
  <c r="H4" i="7"/>
  <c r="F4" i="7"/>
  <c r="D4" i="7"/>
  <c r="H3" i="7"/>
  <c r="F3" i="7"/>
  <c r="D3" i="7"/>
  <c r="I5" i="7" l="1"/>
  <c r="I4" i="7"/>
  <c r="I6" i="7"/>
  <c r="I3" i="7"/>
  <c r="H67" i="6"/>
  <c r="H68" i="6"/>
  <c r="H69" i="6"/>
  <c r="H70" i="6"/>
  <c r="H71" i="6"/>
  <c r="H72" i="6"/>
  <c r="H73" i="6"/>
  <c r="H66" i="6"/>
  <c r="H55" i="6"/>
  <c r="H56" i="6"/>
  <c r="H57" i="6"/>
  <c r="H58" i="6"/>
  <c r="H59" i="6"/>
  <c r="H60" i="6"/>
  <c r="H61" i="6"/>
  <c r="H54" i="6"/>
  <c r="H43" i="6"/>
  <c r="H44" i="6"/>
  <c r="H45" i="6"/>
  <c r="H46" i="6"/>
  <c r="H47" i="6"/>
  <c r="H48" i="6"/>
  <c r="H49" i="6"/>
  <c r="H42" i="6"/>
  <c r="H30" i="6"/>
  <c r="H31" i="6"/>
  <c r="H32" i="6"/>
  <c r="H33" i="6"/>
  <c r="H34" i="6"/>
  <c r="H35" i="6"/>
  <c r="H36" i="6"/>
  <c r="H29" i="6"/>
  <c r="H17" i="6"/>
  <c r="H18" i="6"/>
  <c r="H19" i="6"/>
  <c r="H20" i="6"/>
  <c r="H21" i="6"/>
  <c r="H22" i="6"/>
  <c r="H23" i="6"/>
  <c r="H16" i="6"/>
  <c r="H4" i="6"/>
  <c r="H5" i="6"/>
  <c r="H6" i="6"/>
  <c r="H7" i="6"/>
  <c r="H8" i="6"/>
  <c r="H9" i="6"/>
  <c r="H10" i="6"/>
  <c r="H3" i="6"/>
  <c r="H8" i="7"/>
  <c r="F8" i="7"/>
  <c r="D8" i="7"/>
  <c r="K67" i="2"/>
  <c r="K68" i="2"/>
  <c r="L68" i="2" s="1"/>
  <c r="K69" i="2"/>
  <c r="K70" i="2"/>
  <c r="K71" i="2"/>
  <c r="K72" i="2"/>
  <c r="K73" i="2"/>
  <c r="K66" i="2"/>
  <c r="G67" i="2"/>
  <c r="G68" i="2"/>
  <c r="G69" i="2"/>
  <c r="G70" i="2"/>
  <c r="G71" i="2"/>
  <c r="G72" i="2"/>
  <c r="G73" i="2"/>
  <c r="I73" i="2" s="1"/>
  <c r="G66" i="2"/>
  <c r="C67" i="2"/>
  <c r="E67" i="2" s="1"/>
  <c r="C68" i="2"/>
  <c r="D68" i="2" s="1"/>
  <c r="C69" i="2"/>
  <c r="C70" i="2"/>
  <c r="C71" i="2"/>
  <c r="C72" i="2"/>
  <c r="C73" i="2"/>
  <c r="C66" i="2"/>
  <c r="K55" i="2"/>
  <c r="K56" i="2"/>
  <c r="K57" i="2"/>
  <c r="K58" i="2"/>
  <c r="K59" i="2"/>
  <c r="K60" i="2"/>
  <c r="K61" i="2"/>
  <c r="K54" i="2"/>
  <c r="M54" i="2" s="1"/>
  <c r="G55" i="2"/>
  <c r="G56" i="2"/>
  <c r="G57" i="2"/>
  <c r="G58" i="2"/>
  <c r="G59" i="2"/>
  <c r="G60" i="2"/>
  <c r="G61" i="2"/>
  <c r="I61" i="2" s="1"/>
  <c r="G54" i="2"/>
  <c r="C55" i="2"/>
  <c r="E55" i="2" s="1"/>
  <c r="C56" i="2"/>
  <c r="C57" i="2"/>
  <c r="C58" i="2"/>
  <c r="C59" i="2"/>
  <c r="C60" i="2"/>
  <c r="C61" i="2"/>
  <c r="C54" i="2"/>
  <c r="K43" i="2"/>
  <c r="K44" i="2"/>
  <c r="K45" i="2"/>
  <c r="K46" i="2"/>
  <c r="K47" i="2"/>
  <c r="K48" i="2"/>
  <c r="K49" i="2"/>
  <c r="K42" i="2"/>
  <c r="G43" i="2"/>
  <c r="G44" i="2"/>
  <c r="G45" i="2"/>
  <c r="G46" i="2"/>
  <c r="G47" i="2"/>
  <c r="G48" i="2"/>
  <c r="G49" i="2"/>
  <c r="I49" i="2" s="1"/>
  <c r="G42" i="2"/>
  <c r="C43" i="2"/>
  <c r="E43" i="2" s="1"/>
  <c r="C44" i="2"/>
  <c r="C45" i="2"/>
  <c r="C46" i="2"/>
  <c r="C47" i="2"/>
  <c r="C48" i="2"/>
  <c r="C49" i="2"/>
  <c r="C42" i="2"/>
  <c r="K30" i="2"/>
  <c r="K31" i="2"/>
  <c r="K32" i="2"/>
  <c r="K33" i="2"/>
  <c r="K34" i="2"/>
  <c r="K35" i="2"/>
  <c r="K36" i="2"/>
  <c r="K37" i="2"/>
  <c r="M37" i="2" s="1"/>
  <c r="K29" i="2"/>
  <c r="L29" i="2" s="1"/>
  <c r="G30" i="2"/>
  <c r="G31" i="2"/>
  <c r="G32" i="2"/>
  <c r="G33" i="2"/>
  <c r="G34" i="2"/>
  <c r="G35" i="2"/>
  <c r="G36" i="2"/>
  <c r="I36" i="2" s="1"/>
  <c r="G37" i="2"/>
  <c r="G29" i="2"/>
  <c r="C30" i="2"/>
  <c r="E30" i="2" s="1"/>
  <c r="C31" i="2"/>
  <c r="C32" i="2"/>
  <c r="C33" i="2"/>
  <c r="C34" i="2"/>
  <c r="C35" i="2"/>
  <c r="C36" i="2"/>
  <c r="C37" i="2"/>
  <c r="C29" i="2"/>
  <c r="K17" i="2"/>
  <c r="K18" i="2"/>
  <c r="K19" i="2"/>
  <c r="K20" i="2"/>
  <c r="K21" i="2"/>
  <c r="M21" i="2" s="1"/>
  <c r="K22" i="2"/>
  <c r="K23" i="2"/>
  <c r="K24" i="2"/>
  <c r="K16" i="2"/>
  <c r="G17" i="2"/>
  <c r="G18" i="2"/>
  <c r="G19" i="2"/>
  <c r="G20" i="2"/>
  <c r="G21" i="2"/>
  <c r="G22" i="2"/>
  <c r="G23" i="2"/>
  <c r="G24" i="2"/>
  <c r="G16" i="2"/>
  <c r="C17" i="2"/>
  <c r="C18" i="2"/>
  <c r="C19" i="2"/>
  <c r="C20" i="2"/>
  <c r="C21" i="2"/>
  <c r="C22" i="2"/>
  <c r="C23" i="2"/>
  <c r="C24" i="2"/>
  <c r="C16" i="2"/>
  <c r="K4" i="2"/>
  <c r="K5" i="2"/>
  <c r="L5" i="2" s="1"/>
  <c r="K6" i="2"/>
  <c r="K7" i="2"/>
  <c r="K8" i="2"/>
  <c r="K9" i="2"/>
  <c r="K10" i="2"/>
  <c r="K11" i="2"/>
  <c r="L11" i="2" s="1"/>
  <c r="K3" i="2"/>
  <c r="G4" i="2"/>
  <c r="G5" i="2"/>
  <c r="G6" i="2"/>
  <c r="I6" i="2" s="1"/>
  <c r="G7" i="2"/>
  <c r="G8" i="2"/>
  <c r="G9" i="2"/>
  <c r="G10" i="2"/>
  <c r="G11" i="2"/>
  <c r="G3" i="2"/>
  <c r="H3" i="2" s="1"/>
  <c r="C4" i="2"/>
  <c r="C5" i="2"/>
  <c r="C6" i="2"/>
  <c r="C7" i="2"/>
  <c r="C8" i="2"/>
  <c r="C9" i="2"/>
  <c r="C10" i="2"/>
  <c r="C11" i="2"/>
  <c r="C3" i="2"/>
  <c r="I8" i="7" l="1"/>
  <c r="E11" i="2"/>
  <c r="D11" i="2"/>
  <c r="E7" i="2"/>
  <c r="D7" i="2"/>
  <c r="I10" i="2"/>
  <c r="H10" i="2"/>
  <c r="M7" i="2"/>
  <c r="L7" i="2"/>
  <c r="E16" i="2"/>
  <c r="D16" i="2"/>
  <c r="E21" i="2"/>
  <c r="D21" i="2"/>
  <c r="E17" i="2"/>
  <c r="D17" i="2"/>
  <c r="I24" i="2"/>
  <c r="H24" i="2"/>
  <c r="I20" i="2"/>
  <c r="H20" i="2"/>
  <c r="M16" i="2"/>
  <c r="L16" i="2"/>
  <c r="M17" i="2"/>
  <c r="L17" i="2"/>
  <c r="E29" i="2"/>
  <c r="D29" i="2"/>
  <c r="E34" i="2"/>
  <c r="D34" i="2"/>
  <c r="I37" i="2"/>
  <c r="H37" i="2"/>
  <c r="I33" i="2"/>
  <c r="H33" i="2"/>
  <c r="M34" i="2"/>
  <c r="L34" i="2"/>
  <c r="M30" i="2"/>
  <c r="L30" i="2"/>
  <c r="E48" i="2"/>
  <c r="D48" i="2"/>
  <c r="E44" i="2"/>
  <c r="D44" i="2"/>
  <c r="I48" i="2"/>
  <c r="H48" i="2"/>
  <c r="I44" i="2"/>
  <c r="H44" i="2"/>
  <c r="M48" i="2"/>
  <c r="L48" i="2"/>
  <c r="M44" i="2"/>
  <c r="L44" i="2"/>
  <c r="E60" i="2"/>
  <c r="D60" i="2"/>
  <c r="E56" i="2"/>
  <c r="D56" i="2"/>
  <c r="I60" i="2"/>
  <c r="H60" i="2"/>
  <c r="I56" i="2"/>
  <c r="H56" i="2"/>
  <c r="M60" i="2"/>
  <c r="L60" i="2"/>
  <c r="M56" i="2"/>
  <c r="L56" i="2"/>
  <c r="E72" i="2"/>
  <c r="D72" i="2"/>
  <c r="I72" i="2"/>
  <c r="H72" i="2"/>
  <c r="I68" i="2"/>
  <c r="H68" i="2"/>
  <c r="M72" i="2"/>
  <c r="L72" i="2"/>
  <c r="D30" i="2"/>
  <c r="H61" i="2"/>
  <c r="E10" i="2"/>
  <c r="D10" i="2"/>
  <c r="E6" i="2"/>
  <c r="D6" i="2"/>
  <c r="I9" i="2"/>
  <c r="H9" i="2"/>
  <c r="I5" i="2"/>
  <c r="H5" i="2"/>
  <c r="M10" i="2"/>
  <c r="L10" i="2"/>
  <c r="M6" i="2"/>
  <c r="L6" i="2"/>
  <c r="E24" i="2"/>
  <c r="D24" i="2"/>
  <c r="E20" i="2"/>
  <c r="D20" i="2"/>
  <c r="I23" i="2"/>
  <c r="H23" i="2"/>
  <c r="I19" i="2"/>
  <c r="H19" i="2"/>
  <c r="M24" i="2"/>
  <c r="L24" i="2"/>
  <c r="M20" i="2"/>
  <c r="L20" i="2"/>
  <c r="E37" i="2"/>
  <c r="D37" i="2"/>
  <c r="E33" i="2"/>
  <c r="D33" i="2"/>
  <c r="I32" i="2"/>
  <c r="H32" i="2"/>
  <c r="M33" i="2"/>
  <c r="L33" i="2"/>
  <c r="E47" i="2"/>
  <c r="D47" i="2"/>
  <c r="I47" i="2"/>
  <c r="H47" i="2"/>
  <c r="I43" i="2"/>
  <c r="H43" i="2"/>
  <c r="M47" i="2"/>
  <c r="L47" i="2"/>
  <c r="M43" i="2"/>
  <c r="L43" i="2"/>
  <c r="E59" i="2"/>
  <c r="D59" i="2"/>
  <c r="I59" i="2"/>
  <c r="H59" i="2"/>
  <c r="I55" i="2"/>
  <c r="H55" i="2"/>
  <c r="M59" i="2"/>
  <c r="L59" i="2"/>
  <c r="M55" i="2"/>
  <c r="L55" i="2"/>
  <c r="E71" i="2"/>
  <c r="D71" i="2"/>
  <c r="I71" i="2"/>
  <c r="H71" i="2"/>
  <c r="I67" i="2"/>
  <c r="H67" i="2"/>
  <c r="M71" i="2"/>
  <c r="L71" i="2"/>
  <c r="M67" i="2"/>
  <c r="L67" i="2"/>
  <c r="I3" i="2"/>
  <c r="M29" i="2"/>
  <c r="M68" i="2"/>
  <c r="H6" i="2"/>
  <c r="D43" i="2"/>
  <c r="L21" i="2"/>
  <c r="H73" i="2"/>
  <c r="E9" i="2"/>
  <c r="D9" i="2"/>
  <c r="E5" i="2"/>
  <c r="D5" i="2"/>
  <c r="I8" i="2"/>
  <c r="H8" i="2"/>
  <c r="I4" i="2"/>
  <c r="H4" i="2"/>
  <c r="M9" i="2"/>
  <c r="L9" i="2"/>
  <c r="E23" i="2"/>
  <c r="D23" i="2"/>
  <c r="E19" i="2"/>
  <c r="D19" i="2"/>
  <c r="I22" i="2"/>
  <c r="H22" i="2"/>
  <c r="I18" i="2"/>
  <c r="H18" i="2"/>
  <c r="M23" i="2"/>
  <c r="L23" i="2"/>
  <c r="M19" i="2"/>
  <c r="L19" i="2"/>
  <c r="E36" i="2"/>
  <c r="D36" i="2"/>
  <c r="E32" i="2"/>
  <c r="D32" i="2"/>
  <c r="I35" i="2"/>
  <c r="H35" i="2"/>
  <c r="I31" i="2"/>
  <c r="H31" i="2"/>
  <c r="M36" i="2"/>
  <c r="L36" i="2"/>
  <c r="M32" i="2"/>
  <c r="L32" i="2"/>
  <c r="E42" i="2"/>
  <c r="D42" i="2"/>
  <c r="E46" i="2"/>
  <c r="D46" i="2"/>
  <c r="I42" i="2"/>
  <c r="H42" i="2"/>
  <c r="I46" i="2"/>
  <c r="H46" i="2"/>
  <c r="M42" i="2"/>
  <c r="L42" i="2"/>
  <c r="M46" i="2"/>
  <c r="L46" i="2"/>
  <c r="E54" i="2"/>
  <c r="D54" i="2"/>
  <c r="E58" i="2"/>
  <c r="D58" i="2"/>
  <c r="I54" i="2"/>
  <c r="H54" i="2"/>
  <c r="I58" i="2"/>
  <c r="H58" i="2"/>
  <c r="M58" i="2"/>
  <c r="L58" i="2"/>
  <c r="E66" i="2"/>
  <c r="D66" i="2"/>
  <c r="E70" i="2"/>
  <c r="D70" i="2"/>
  <c r="I66" i="2"/>
  <c r="H66" i="2"/>
  <c r="I70" i="2"/>
  <c r="H70" i="2"/>
  <c r="M66" i="2"/>
  <c r="L66" i="2"/>
  <c r="M70" i="2"/>
  <c r="L70" i="2"/>
  <c r="M11" i="2"/>
  <c r="E68" i="2"/>
  <c r="D55" i="2"/>
  <c r="H36" i="2"/>
  <c r="L37" i="2"/>
  <c r="D3" i="2"/>
  <c r="E8" i="2"/>
  <c r="D8" i="2"/>
  <c r="E4" i="2"/>
  <c r="D4" i="2"/>
  <c r="I11" i="2"/>
  <c r="H11" i="2"/>
  <c r="I7" i="2"/>
  <c r="H7" i="2"/>
  <c r="M3" i="2"/>
  <c r="L3" i="2"/>
  <c r="M8" i="2"/>
  <c r="L8" i="2"/>
  <c r="M4" i="2"/>
  <c r="L4" i="2"/>
  <c r="E22" i="2"/>
  <c r="D22" i="2"/>
  <c r="E18" i="2"/>
  <c r="D18" i="2"/>
  <c r="I16" i="2"/>
  <c r="H16" i="2"/>
  <c r="I21" i="2"/>
  <c r="H21" i="2"/>
  <c r="I17" i="2"/>
  <c r="H17" i="2"/>
  <c r="M22" i="2"/>
  <c r="L22" i="2"/>
  <c r="M18" i="2"/>
  <c r="L18" i="2"/>
  <c r="E35" i="2"/>
  <c r="D35" i="2"/>
  <c r="E31" i="2"/>
  <c r="D31" i="2"/>
  <c r="I29" i="2"/>
  <c r="H29" i="2"/>
  <c r="I34" i="2"/>
  <c r="H34" i="2"/>
  <c r="I30" i="2"/>
  <c r="H30" i="2"/>
  <c r="M35" i="2"/>
  <c r="L35" i="2"/>
  <c r="M31" i="2"/>
  <c r="L31" i="2"/>
  <c r="E49" i="2"/>
  <c r="D49" i="2"/>
  <c r="E45" i="2"/>
  <c r="D45" i="2"/>
  <c r="I45" i="2"/>
  <c r="H45" i="2"/>
  <c r="M49" i="2"/>
  <c r="L49" i="2"/>
  <c r="M45" i="2"/>
  <c r="L45" i="2"/>
  <c r="E61" i="2"/>
  <c r="D61" i="2"/>
  <c r="E57" i="2"/>
  <c r="D57" i="2"/>
  <c r="I57" i="2"/>
  <c r="H57" i="2"/>
  <c r="M61" i="2"/>
  <c r="L61" i="2"/>
  <c r="M57" i="2"/>
  <c r="L57" i="2"/>
  <c r="E73" i="2"/>
  <c r="D73" i="2"/>
  <c r="E69" i="2"/>
  <c r="D69" i="2"/>
  <c r="I69" i="2"/>
  <c r="H69" i="2"/>
  <c r="M73" i="2"/>
  <c r="L73" i="2"/>
  <c r="M69" i="2"/>
  <c r="L69" i="2"/>
  <c r="M5" i="2"/>
  <c r="D67" i="2"/>
  <c r="H49" i="2"/>
  <c r="L54" i="2"/>
</calcChain>
</file>

<file path=xl/sharedStrings.xml><?xml version="1.0" encoding="utf-8"?>
<sst xmlns="http://schemas.openxmlformats.org/spreadsheetml/2006/main" count="346" uniqueCount="111">
  <si>
    <t>Rat ID</t>
  </si>
  <si>
    <t>Group 1 Males</t>
  </si>
  <si>
    <t>Group 2 Males</t>
  </si>
  <si>
    <t>Group 3 Males</t>
  </si>
  <si>
    <t>Group 4 Males</t>
  </si>
  <si>
    <t>Group 5 Males</t>
  </si>
  <si>
    <t>Group 6 Males</t>
  </si>
  <si>
    <t>C6Y</t>
  </si>
  <si>
    <t>C1Y</t>
  </si>
  <si>
    <t>C2Y</t>
  </si>
  <si>
    <t>C3Y</t>
  </si>
  <si>
    <t>C4Y</t>
  </si>
  <si>
    <t>C5Y</t>
  </si>
  <si>
    <t>C7Y</t>
  </si>
  <si>
    <t>C8Y</t>
  </si>
  <si>
    <t>C9Y</t>
  </si>
  <si>
    <t>Liver (mg)</t>
  </si>
  <si>
    <t>V. Fat Pad (mg)</t>
  </si>
  <si>
    <t>E. Fat Pad (mg)</t>
  </si>
  <si>
    <t>Liver (g)</t>
  </si>
  <si>
    <t>V. Fat Pad (g)</t>
  </si>
  <si>
    <t>E. Fat Pad (g)</t>
  </si>
  <si>
    <t>FBG (mmol/L)</t>
  </si>
  <si>
    <t>FBTG (mmol/L)</t>
  </si>
  <si>
    <t>% Body Mass</t>
  </si>
  <si>
    <t>BUN (mg/dL)</t>
  </si>
  <si>
    <t>ALT (U/L)</t>
  </si>
  <si>
    <t>CHOL (mg/dL)</t>
  </si>
  <si>
    <t>CREA (mg/dL)</t>
  </si>
  <si>
    <t>Terminal Weight (g)</t>
  </si>
  <si>
    <t>Initial Weight (g)</t>
  </si>
  <si>
    <t>Group</t>
  </si>
  <si>
    <t>Freeze Drying (%)</t>
  </si>
  <si>
    <t>Fat Extracted 1 (%)</t>
  </si>
  <si>
    <t>Fat Extracted 2 (%)</t>
  </si>
  <si>
    <t>Fat Extracted 3 (%)</t>
  </si>
  <si>
    <t>Liver Lipids 1 (%)</t>
  </si>
  <si>
    <t>Liver Lipids 2 (%)</t>
  </si>
  <si>
    <t>Liver Lipids 3 (%)</t>
  </si>
  <si>
    <t>Average Liver Lipids (%)</t>
  </si>
  <si>
    <t>Males</t>
  </si>
  <si>
    <t>C</t>
  </si>
  <si>
    <t>Mo</t>
  </si>
  <si>
    <t>HOMA</t>
  </si>
  <si>
    <t>U/Cr Ratio</t>
  </si>
  <si>
    <t>r. to Body mass</t>
  </si>
  <si>
    <r>
      <t>Insulin (</t>
    </r>
    <r>
      <rPr>
        <sz val="11"/>
        <color theme="1"/>
        <rFont val="Calibri"/>
        <family val="2"/>
      </rPr>
      <t>µU/mL)</t>
    </r>
  </si>
  <si>
    <t>Fr</t>
  </si>
  <si>
    <t>Fn</t>
  </si>
  <si>
    <t>Fr+Fn</t>
  </si>
  <si>
    <t>Fr+Mo</t>
  </si>
  <si>
    <t>Fr1Y</t>
  </si>
  <si>
    <t>Fr2Y</t>
  </si>
  <si>
    <t>Fr3Y</t>
  </si>
  <si>
    <t>Fr4Y</t>
  </si>
  <si>
    <t>Fr5Y</t>
  </si>
  <si>
    <t>Fr6Y</t>
  </si>
  <si>
    <t>Fr7Y</t>
  </si>
  <si>
    <t>Fr8Y</t>
  </si>
  <si>
    <t>Fr9Y</t>
  </si>
  <si>
    <t>Mo1Y</t>
  </si>
  <si>
    <t>Mo2Y</t>
  </si>
  <si>
    <t>Mo3Y</t>
  </si>
  <si>
    <t>Mo4Y</t>
  </si>
  <si>
    <t>Mo5Y</t>
  </si>
  <si>
    <t>Mo6Y</t>
  </si>
  <si>
    <t>Mo7Y</t>
  </si>
  <si>
    <t>Mo8Y</t>
  </si>
  <si>
    <t>Fn1Y</t>
  </si>
  <si>
    <t>Fn2Y</t>
  </si>
  <si>
    <t>Fn3Y</t>
  </si>
  <si>
    <t>Fn4Y</t>
  </si>
  <si>
    <t>Fn5Y</t>
  </si>
  <si>
    <t>Fn6Y</t>
  </si>
  <si>
    <t>Fn7Y</t>
  </si>
  <si>
    <t>Fn8Y</t>
  </si>
  <si>
    <t>FrMo1Y</t>
  </si>
  <si>
    <t>FrMo2Y</t>
  </si>
  <si>
    <t>FrMo3Y</t>
  </si>
  <si>
    <t>FrMo4Y</t>
  </si>
  <si>
    <t>FrMo5Y</t>
  </si>
  <si>
    <t>FrMo6Y</t>
  </si>
  <si>
    <t>FrMo7Y</t>
  </si>
  <si>
    <t>FrMo8Y</t>
  </si>
  <si>
    <t>FrMo9Y</t>
  </si>
  <si>
    <t>FrFn1Y</t>
  </si>
  <si>
    <t>FrFn2Y</t>
  </si>
  <si>
    <t>FrFn3Y</t>
  </si>
  <si>
    <t>FrFn4Y</t>
  </si>
  <si>
    <t>FrFn5Y</t>
  </si>
  <si>
    <t>FrFn6Y</t>
  </si>
  <si>
    <t>FrFn7Y</t>
  </si>
  <si>
    <t>FrFn8Y</t>
  </si>
  <si>
    <t>KEY:</t>
  </si>
  <si>
    <t>Fr= fructose only group</t>
  </si>
  <si>
    <t>C= negative control group</t>
  </si>
  <si>
    <t>Fr+Mo= combined fructose and Moringa</t>
  </si>
  <si>
    <t>Fr+Fn= combined fructose and fenofibrate</t>
  </si>
  <si>
    <t>Mo= Moringa only treated group</t>
  </si>
  <si>
    <t>Fn= fenofibrate only treated group</t>
  </si>
  <si>
    <t>r.= relative</t>
  </si>
  <si>
    <t>V.= visceral</t>
  </si>
  <si>
    <t>E.= epididymal</t>
  </si>
  <si>
    <t>FBG= fasting blood glucose</t>
  </si>
  <si>
    <t>FBTG= fasting blood triglycerides</t>
  </si>
  <si>
    <t>CHOL= cholesterol</t>
  </si>
  <si>
    <t>BUN= blood urea nitrogen</t>
  </si>
  <si>
    <t>CREA= creatinine</t>
  </si>
  <si>
    <t>ALT= alanine aminotransferase</t>
  </si>
  <si>
    <t>U/Cr= urea to creatinine ratio</t>
  </si>
  <si>
    <t>HOMA= homeostatic model assessment of insulin resistance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</si>
</sst>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0" borderId="0"/>
  </cellStyleXfs>
  <cellXfs count="11">
    <xf numFmtId="0" fontId="0" fillId="0" borderId="0" xfId="0"/>
    <xf numFmtId="2" fontId="0" fillId="0" borderId="0" xfId="0" applyNumberFormat="1"/>
    <xf numFmtId="0" fontId="1" fillId="2" borderId="0" xfId="1"/>
    <xf numFmtId="164" fontId="0" fillId="0" borderId="0" xfId="0" applyNumberFormat="1"/>
    <xf numFmtId="0" fontId="0" fillId="3" borderId="0" xfId="0" applyFill="1"/>
    <xf numFmtId="0" fontId="1" fillId="3" borderId="0" xfId="1" applyFill="1"/>
    <xf numFmtId="0" fontId="4" fillId="0" borderId="0" xfId="0" applyFont="1"/>
    <xf numFmtId="0" fontId="1" fillId="3" borderId="0" xfId="1" applyFill="1"/>
    <xf numFmtId="0" fontId="1" fillId="3" borderId="0" xfId="1" applyFill="1" applyAlignment="1">
      <alignment horizontal="left" vertical="center"/>
    </xf>
    <xf numFmtId="0" fontId="1" fillId="3" borderId="0" xfId="1" applyFill="1" applyAlignment="1">
      <alignment horizontal="left"/>
    </xf>
    <xf numFmtId="0" fontId="1" fillId="2" borderId="0" xfId="1"/>
  </cellXfs>
  <cellStyles count="4">
    <cellStyle name="60% - Accent1" xfId="1" builtinId="32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9"/>
  <sheetViews>
    <sheetView tabSelected="1" topLeftCell="C1" workbookViewId="0">
      <selection activeCell="N13" sqref="N13"/>
    </sheetView>
  </sheetViews>
  <sheetFormatPr defaultRowHeight="15" x14ac:dyDescent="0.25"/>
  <cols>
    <col min="2" max="2" width="11.140625" customWidth="1"/>
    <col min="3" max="3" width="10.7109375" customWidth="1"/>
    <col min="4" max="4" width="14.7109375" customWidth="1"/>
    <col min="5" max="5" width="12.28515625" customWidth="1"/>
    <col min="6" max="6" width="14.42578125" customWidth="1"/>
    <col min="7" max="7" width="13" customWidth="1"/>
    <col min="8" max="8" width="14.5703125" customWidth="1"/>
    <col min="9" max="9" width="12.42578125" customWidth="1"/>
    <col min="10" max="10" width="14.42578125" customWidth="1"/>
    <col min="11" max="11" width="12.140625" customWidth="1"/>
    <col min="12" max="12" width="14.7109375" customWidth="1"/>
    <col min="13" max="13" width="12.5703125" customWidth="1"/>
    <col min="14" max="14" width="15.7109375" customWidth="1"/>
    <col min="19" max="19" width="18.7109375" customWidth="1"/>
    <col min="21" max="21" width="15.7109375" customWidth="1"/>
  </cols>
  <sheetData>
    <row r="1" spans="1:21" x14ac:dyDescent="0.25">
      <c r="A1" t="s">
        <v>0</v>
      </c>
      <c r="B1" t="s">
        <v>16</v>
      </c>
      <c r="C1" t="s">
        <v>19</v>
      </c>
      <c r="D1" t="s">
        <v>45</v>
      </c>
      <c r="E1" t="s">
        <v>24</v>
      </c>
      <c r="F1" t="s">
        <v>17</v>
      </c>
      <c r="G1" t="s">
        <v>20</v>
      </c>
      <c r="H1" t="s">
        <v>45</v>
      </c>
      <c r="I1" t="s">
        <v>24</v>
      </c>
      <c r="J1" t="s">
        <v>18</v>
      </c>
      <c r="K1" t="s">
        <v>21</v>
      </c>
      <c r="L1" t="s">
        <v>45</v>
      </c>
      <c r="M1" t="s">
        <v>24</v>
      </c>
      <c r="S1" t="s">
        <v>29</v>
      </c>
      <c r="U1" t="s">
        <v>30</v>
      </c>
    </row>
    <row r="2" spans="1:21" s="4" customFormat="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U2" s="5"/>
    </row>
    <row r="3" spans="1:21" x14ac:dyDescent="0.25">
      <c r="A3" s="1" t="s">
        <v>7</v>
      </c>
      <c r="B3" s="1">
        <v>11632</v>
      </c>
      <c r="C3" s="1">
        <f t="shared" ref="C3:C11" si="0">B3/O3</f>
        <v>11.632</v>
      </c>
      <c r="D3" s="1">
        <f t="shared" ref="D3:D11" si="1">C3/S3</f>
        <v>2.6352514725872224E-2</v>
      </c>
      <c r="E3" s="1">
        <f>C3/S3*Q3</f>
        <v>2.6352514725872225</v>
      </c>
      <c r="F3" s="1">
        <v>10145</v>
      </c>
      <c r="G3" s="1">
        <f t="shared" ref="G3:G11" si="2">F3/O3</f>
        <v>10.145</v>
      </c>
      <c r="H3" s="1">
        <f t="shared" ref="H3:H11" si="3">G3/S3</f>
        <v>2.2983688264612598E-2</v>
      </c>
      <c r="I3" s="1">
        <f t="shared" ref="I3:I11" si="4">G3/S3*Q3</f>
        <v>2.2983688264612598</v>
      </c>
      <c r="J3" s="1">
        <v>3525</v>
      </c>
      <c r="K3" s="1">
        <f t="shared" ref="K3:K11" si="5">J3/O3</f>
        <v>3.5249999999999999</v>
      </c>
      <c r="L3" s="1">
        <f t="shared" ref="L3:L11" si="6">K3/S3</f>
        <v>7.9859537834164034E-3</v>
      </c>
      <c r="M3" s="1">
        <f t="shared" ref="M3:M11" si="7">K3/S3*Q3</f>
        <v>0.79859537834164029</v>
      </c>
      <c r="O3">
        <v>1000</v>
      </c>
      <c r="Q3">
        <v>100</v>
      </c>
      <c r="S3" s="1">
        <v>441.4</v>
      </c>
      <c r="U3" s="1">
        <v>58.9</v>
      </c>
    </row>
    <row r="4" spans="1:21" x14ac:dyDescent="0.25">
      <c r="A4" s="1" t="s">
        <v>8</v>
      </c>
      <c r="B4" s="1">
        <v>11853</v>
      </c>
      <c r="C4" s="1">
        <f t="shared" si="0"/>
        <v>11.853</v>
      </c>
      <c r="D4" s="1">
        <f t="shared" si="1"/>
        <v>2.5628108108108106E-2</v>
      </c>
      <c r="E4" s="1">
        <f t="shared" ref="E4:E11" si="8">C4/S4*Q4</f>
        <v>2.5628108108108107</v>
      </c>
      <c r="F4" s="1">
        <v>8629</v>
      </c>
      <c r="G4" s="1">
        <f t="shared" si="2"/>
        <v>8.6289999999999996</v>
      </c>
      <c r="H4" s="1">
        <f t="shared" si="3"/>
        <v>1.8657297297297298E-2</v>
      </c>
      <c r="I4" s="1">
        <f t="shared" si="4"/>
        <v>1.8657297297297297</v>
      </c>
      <c r="J4" s="1">
        <v>2608</v>
      </c>
      <c r="K4" s="1">
        <f t="shared" si="5"/>
        <v>2.6080000000000001</v>
      </c>
      <c r="L4" s="1">
        <f t="shared" si="6"/>
        <v>5.638918918918919E-3</v>
      </c>
      <c r="M4" s="1">
        <f t="shared" si="7"/>
        <v>0.56389189189189193</v>
      </c>
      <c r="O4">
        <v>1000</v>
      </c>
      <c r="Q4">
        <v>100</v>
      </c>
      <c r="S4" s="1">
        <v>462.5</v>
      </c>
      <c r="U4" s="1">
        <v>49.5</v>
      </c>
    </row>
    <row r="5" spans="1:21" x14ac:dyDescent="0.25">
      <c r="A5" s="1" t="s">
        <v>9</v>
      </c>
      <c r="B5" s="1">
        <v>12737</v>
      </c>
      <c r="C5" s="1">
        <f t="shared" si="0"/>
        <v>12.737</v>
      </c>
      <c r="D5" s="1">
        <f t="shared" si="1"/>
        <v>2.6973739940703092E-2</v>
      </c>
      <c r="E5" s="1">
        <f t="shared" si="8"/>
        <v>2.697373994070309</v>
      </c>
      <c r="F5" s="1">
        <v>13192</v>
      </c>
      <c r="G5" s="1">
        <f t="shared" si="2"/>
        <v>13.192</v>
      </c>
      <c r="H5" s="1">
        <f t="shared" si="3"/>
        <v>2.7937314697162222E-2</v>
      </c>
      <c r="I5" s="1">
        <f t="shared" si="4"/>
        <v>2.7937314697162221</v>
      </c>
      <c r="J5" s="1">
        <v>3702</v>
      </c>
      <c r="K5" s="1">
        <f t="shared" si="5"/>
        <v>3.702</v>
      </c>
      <c r="L5" s="1">
        <f t="shared" si="6"/>
        <v>7.8398983481575597E-3</v>
      </c>
      <c r="M5" s="1">
        <f t="shared" si="7"/>
        <v>0.78398983481575601</v>
      </c>
      <c r="O5">
        <v>1000</v>
      </c>
      <c r="Q5">
        <v>100</v>
      </c>
      <c r="S5" s="1">
        <v>472.2</v>
      </c>
      <c r="U5" s="1">
        <v>62</v>
      </c>
    </row>
    <row r="6" spans="1:21" x14ac:dyDescent="0.25">
      <c r="A6" s="1" t="s">
        <v>10</v>
      </c>
      <c r="B6" s="1">
        <v>13920</v>
      </c>
      <c r="C6" s="1">
        <f t="shared" si="0"/>
        <v>13.92</v>
      </c>
      <c r="D6" s="1">
        <f t="shared" si="1"/>
        <v>2.6924564796905224E-2</v>
      </c>
      <c r="E6" s="1">
        <f t="shared" si="8"/>
        <v>2.6924564796905224</v>
      </c>
      <c r="F6" s="1">
        <v>13919</v>
      </c>
      <c r="G6" s="1">
        <f t="shared" si="2"/>
        <v>13.919</v>
      </c>
      <c r="H6" s="1">
        <f t="shared" si="3"/>
        <v>2.6922630560928435E-2</v>
      </c>
      <c r="I6" s="1">
        <f t="shared" si="4"/>
        <v>2.6922630560928433</v>
      </c>
      <c r="J6" s="1">
        <v>3516</v>
      </c>
      <c r="K6" s="1">
        <f t="shared" si="5"/>
        <v>3.516</v>
      </c>
      <c r="L6" s="1">
        <f t="shared" si="6"/>
        <v>6.8007736943907155E-3</v>
      </c>
      <c r="M6" s="1">
        <f t="shared" si="7"/>
        <v>0.6800773694390716</v>
      </c>
      <c r="O6">
        <v>1000</v>
      </c>
      <c r="Q6">
        <v>100</v>
      </c>
      <c r="S6" s="1">
        <v>517</v>
      </c>
      <c r="U6" s="1">
        <v>56.5</v>
      </c>
    </row>
    <row r="7" spans="1:21" x14ac:dyDescent="0.25">
      <c r="A7" s="1" t="s">
        <v>11</v>
      </c>
      <c r="B7" s="1">
        <v>13887</v>
      </c>
      <c r="C7" s="1">
        <f t="shared" si="0"/>
        <v>13.887</v>
      </c>
      <c r="D7" s="1">
        <f t="shared" si="1"/>
        <v>3.2522248243559718E-2</v>
      </c>
      <c r="E7" s="1">
        <f t="shared" si="8"/>
        <v>3.2522248243559719</v>
      </c>
      <c r="F7" s="1">
        <v>11459</v>
      </c>
      <c r="G7" s="1">
        <f t="shared" si="2"/>
        <v>11.459</v>
      </c>
      <c r="H7" s="1">
        <f t="shared" si="3"/>
        <v>2.6836065573770492E-2</v>
      </c>
      <c r="I7" s="1">
        <f t="shared" si="4"/>
        <v>2.6836065573770491</v>
      </c>
      <c r="J7" s="1">
        <v>4423</v>
      </c>
      <c r="K7" s="1">
        <f t="shared" si="5"/>
        <v>4.423</v>
      </c>
      <c r="L7" s="1">
        <f t="shared" si="6"/>
        <v>1.0358313817330211E-2</v>
      </c>
      <c r="M7" s="1">
        <f t="shared" si="7"/>
        <v>1.0358313817330211</v>
      </c>
      <c r="O7">
        <v>1000</v>
      </c>
      <c r="Q7">
        <v>100</v>
      </c>
      <c r="S7" s="1">
        <v>427</v>
      </c>
      <c r="U7" s="1">
        <v>53.2</v>
      </c>
    </row>
    <row r="8" spans="1:21" x14ac:dyDescent="0.25">
      <c r="A8" s="1" t="s">
        <v>12</v>
      </c>
      <c r="B8" s="1">
        <v>11497</v>
      </c>
      <c r="C8" s="1">
        <f t="shared" si="0"/>
        <v>11.497</v>
      </c>
      <c r="D8" s="1">
        <f t="shared" si="1"/>
        <v>2.5882485366951823E-2</v>
      </c>
      <c r="E8" s="1">
        <f t="shared" si="8"/>
        <v>2.5882485366951822</v>
      </c>
      <c r="F8" s="1">
        <v>9919</v>
      </c>
      <c r="G8" s="1">
        <f t="shared" si="2"/>
        <v>9.9190000000000005</v>
      </c>
      <c r="H8" s="1">
        <f t="shared" si="3"/>
        <v>2.2330031517334537E-2</v>
      </c>
      <c r="I8" s="1">
        <f t="shared" si="4"/>
        <v>2.2330031517334534</v>
      </c>
      <c r="J8" s="1">
        <v>3862</v>
      </c>
      <c r="K8" s="1">
        <f t="shared" si="5"/>
        <v>3.8620000000000001</v>
      </c>
      <c r="L8" s="1">
        <f t="shared" si="6"/>
        <v>8.6942818550202611E-3</v>
      </c>
      <c r="M8" s="1">
        <f t="shared" si="7"/>
        <v>0.86942818550202605</v>
      </c>
      <c r="O8">
        <v>1000</v>
      </c>
      <c r="Q8">
        <v>100</v>
      </c>
      <c r="S8" s="1">
        <v>444.2</v>
      </c>
      <c r="U8" s="1">
        <v>60</v>
      </c>
    </row>
    <row r="9" spans="1:21" x14ac:dyDescent="0.25">
      <c r="A9" s="1" t="s">
        <v>13</v>
      </c>
      <c r="B9" s="1">
        <v>15508</v>
      </c>
      <c r="C9" s="1">
        <f t="shared" si="0"/>
        <v>15.507999999999999</v>
      </c>
      <c r="D9" s="1">
        <f t="shared" si="1"/>
        <v>3.0407843137254899E-2</v>
      </c>
      <c r="E9" s="1">
        <f t="shared" si="8"/>
        <v>3.04078431372549</v>
      </c>
      <c r="F9" s="1">
        <v>19775</v>
      </c>
      <c r="G9" s="1">
        <f t="shared" si="2"/>
        <v>19.774999999999999</v>
      </c>
      <c r="H9" s="1">
        <f t="shared" si="3"/>
        <v>3.8774509803921567E-2</v>
      </c>
      <c r="I9" s="1">
        <f t="shared" si="4"/>
        <v>3.8774509803921569</v>
      </c>
      <c r="J9" s="1">
        <v>5910</v>
      </c>
      <c r="K9" s="1">
        <f t="shared" si="5"/>
        <v>5.91</v>
      </c>
      <c r="L9" s="1">
        <f t="shared" si="6"/>
        <v>1.1588235294117647E-2</v>
      </c>
      <c r="M9" s="1">
        <f t="shared" si="7"/>
        <v>1.1588235294117648</v>
      </c>
      <c r="O9">
        <v>1000</v>
      </c>
      <c r="Q9">
        <v>100</v>
      </c>
      <c r="S9" s="1">
        <v>510</v>
      </c>
      <c r="U9" s="1">
        <v>54</v>
      </c>
    </row>
    <row r="10" spans="1:21" x14ac:dyDescent="0.25">
      <c r="A10" s="1" t="s">
        <v>14</v>
      </c>
      <c r="B10" s="1">
        <v>11187</v>
      </c>
      <c r="C10" s="1">
        <f t="shared" si="0"/>
        <v>11.186999999999999</v>
      </c>
      <c r="D10" s="1">
        <f t="shared" si="1"/>
        <v>2.4993297587131365E-2</v>
      </c>
      <c r="E10" s="1">
        <f t="shared" si="8"/>
        <v>2.4993297587131367</v>
      </c>
      <c r="F10" s="1">
        <v>14775</v>
      </c>
      <c r="G10" s="1">
        <f t="shared" si="2"/>
        <v>14.775</v>
      </c>
      <c r="H10" s="1">
        <f t="shared" si="3"/>
        <v>3.3009383378016087E-2</v>
      </c>
      <c r="I10" s="1">
        <f t="shared" si="4"/>
        <v>3.3009383378016088</v>
      </c>
      <c r="J10" s="1">
        <v>3819</v>
      </c>
      <c r="K10" s="1">
        <f t="shared" si="5"/>
        <v>3.819</v>
      </c>
      <c r="L10" s="1">
        <f t="shared" si="6"/>
        <v>8.5321715817694363E-3</v>
      </c>
      <c r="M10" s="1">
        <f t="shared" si="7"/>
        <v>0.85321715817694366</v>
      </c>
      <c r="O10">
        <v>1000</v>
      </c>
      <c r="Q10">
        <v>100</v>
      </c>
      <c r="S10" s="1">
        <v>447.6</v>
      </c>
      <c r="U10" s="1">
        <v>65.2</v>
      </c>
    </row>
    <row r="11" spans="1:21" x14ac:dyDescent="0.25">
      <c r="A11" s="1" t="s">
        <v>15</v>
      </c>
      <c r="B11" s="1">
        <v>13636</v>
      </c>
      <c r="C11" s="1">
        <f t="shared" si="0"/>
        <v>13.635999999999999</v>
      </c>
      <c r="D11" s="1">
        <f t="shared" si="1"/>
        <v>2.7885480572597137E-2</v>
      </c>
      <c r="E11" s="1">
        <f t="shared" si="8"/>
        <v>2.7885480572597139</v>
      </c>
      <c r="F11" s="1">
        <v>14128</v>
      </c>
      <c r="G11" s="1">
        <f t="shared" si="2"/>
        <v>14.128</v>
      </c>
      <c r="H11" s="1">
        <f t="shared" si="3"/>
        <v>2.8891615541922291E-2</v>
      </c>
      <c r="I11" s="1">
        <f t="shared" si="4"/>
        <v>2.8891615541922291</v>
      </c>
      <c r="J11" s="1">
        <v>5633</v>
      </c>
      <c r="K11" s="1">
        <f t="shared" si="5"/>
        <v>5.633</v>
      </c>
      <c r="L11" s="1">
        <f t="shared" si="6"/>
        <v>1.1519427402862987E-2</v>
      </c>
      <c r="M11" s="1">
        <f t="shared" si="7"/>
        <v>1.1519427402862987</v>
      </c>
      <c r="O11">
        <v>1000</v>
      </c>
      <c r="Q11">
        <v>100</v>
      </c>
      <c r="S11" s="1">
        <v>489</v>
      </c>
      <c r="U11" s="1">
        <v>66.7</v>
      </c>
    </row>
    <row r="12" spans="1:2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S12" s="1"/>
    </row>
    <row r="13" spans="1:2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21" x14ac:dyDescent="0.25">
      <c r="A14" t="s">
        <v>0</v>
      </c>
      <c r="B14" t="s">
        <v>16</v>
      </c>
      <c r="C14" t="s">
        <v>19</v>
      </c>
      <c r="D14" t="s">
        <v>45</v>
      </c>
      <c r="E14" t="s">
        <v>24</v>
      </c>
      <c r="F14" t="s">
        <v>17</v>
      </c>
      <c r="G14" t="s">
        <v>20</v>
      </c>
      <c r="H14" t="s">
        <v>45</v>
      </c>
      <c r="I14" t="s">
        <v>24</v>
      </c>
      <c r="J14" t="s">
        <v>18</v>
      </c>
      <c r="K14" t="s">
        <v>21</v>
      </c>
      <c r="L14" t="s">
        <v>45</v>
      </c>
      <c r="M14" t="s">
        <v>24</v>
      </c>
      <c r="S14" t="s">
        <v>29</v>
      </c>
      <c r="U14" t="s">
        <v>30</v>
      </c>
    </row>
    <row r="15" spans="1:21" s="4" customFormat="1" x14ac:dyDescent="0.25">
      <c r="A15" s="7" t="s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U15" s="5"/>
    </row>
    <row r="16" spans="1:21" x14ac:dyDescent="0.25">
      <c r="A16" s="1" t="s">
        <v>51</v>
      </c>
      <c r="B16" s="1">
        <v>10779</v>
      </c>
      <c r="C16" s="1">
        <f t="shared" ref="C16:C24" si="9">B16/O16</f>
        <v>10.779</v>
      </c>
      <c r="D16" s="1">
        <f t="shared" ref="D16:D24" si="10">C16/S16</f>
        <v>2.787432117920869E-2</v>
      </c>
      <c r="E16" s="1">
        <f t="shared" ref="E16:E24" si="11">C16/S16*Q16</f>
        <v>2.787432117920869</v>
      </c>
      <c r="F16" s="1">
        <v>13999</v>
      </c>
      <c r="G16" s="1">
        <f t="shared" ref="G16:G24" si="12">F16/O16</f>
        <v>13.999000000000001</v>
      </c>
      <c r="H16" s="1">
        <f t="shared" ref="H16:H24" si="13">G16/S16</f>
        <v>3.6201189552624774E-2</v>
      </c>
      <c r="I16" s="1">
        <f t="shared" ref="I16:I24" si="14">G16/S16*Q16</f>
        <v>3.6201189552624773</v>
      </c>
      <c r="J16" s="1">
        <v>2652</v>
      </c>
      <c r="K16" s="1">
        <f t="shared" ref="K16:K24" si="15">J16/O16</f>
        <v>2.6520000000000001</v>
      </c>
      <c r="L16" s="1">
        <f t="shared" ref="L16:L24" si="16">K16/S16</f>
        <v>6.8580294802172235E-3</v>
      </c>
      <c r="M16" s="1">
        <f t="shared" ref="M16:M24" si="17">K16/S16*Q16</f>
        <v>0.68580294802172237</v>
      </c>
      <c r="O16">
        <v>1000</v>
      </c>
      <c r="Q16">
        <v>100</v>
      </c>
      <c r="S16" s="1">
        <v>386.7</v>
      </c>
      <c r="U16" s="1">
        <v>48.4</v>
      </c>
    </row>
    <row r="17" spans="1:21" x14ac:dyDescent="0.25">
      <c r="A17" s="1" t="s">
        <v>52</v>
      </c>
      <c r="B17" s="1">
        <v>14135</v>
      </c>
      <c r="C17" s="1">
        <f t="shared" si="9"/>
        <v>14.135</v>
      </c>
      <c r="D17" s="1">
        <f t="shared" si="10"/>
        <v>3.0595238095238095E-2</v>
      </c>
      <c r="E17" s="1">
        <f t="shared" si="11"/>
        <v>3.0595238095238098</v>
      </c>
      <c r="F17" s="1">
        <v>12674</v>
      </c>
      <c r="G17" s="1">
        <f t="shared" si="12"/>
        <v>12.673999999999999</v>
      </c>
      <c r="H17" s="1">
        <f t="shared" si="13"/>
        <v>2.743290043290043E-2</v>
      </c>
      <c r="I17" s="1">
        <f t="shared" si="14"/>
        <v>2.7432900432900431</v>
      </c>
      <c r="J17" s="1">
        <v>3597</v>
      </c>
      <c r="K17" s="1">
        <f t="shared" si="15"/>
        <v>3.597</v>
      </c>
      <c r="L17" s="1">
        <f t="shared" si="16"/>
        <v>7.7857142857142856E-3</v>
      </c>
      <c r="M17" s="1">
        <f t="shared" si="17"/>
        <v>0.77857142857142858</v>
      </c>
      <c r="O17">
        <v>1000</v>
      </c>
      <c r="Q17">
        <v>100</v>
      </c>
      <c r="S17" s="1">
        <v>462</v>
      </c>
      <c r="U17" s="1">
        <v>52.5</v>
      </c>
    </row>
    <row r="18" spans="1:21" x14ac:dyDescent="0.25">
      <c r="A18" s="1" t="s">
        <v>53</v>
      </c>
      <c r="B18" s="1">
        <v>12178</v>
      </c>
      <c r="C18" s="1">
        <f t="shared" si="9"/>
        <v>12.178000000000001</v>
      </c>
      <c r="D18" s="1">
        <f t="shared" si="10"/>
        <v>2.5691983122362871E-2</v>
      </c>
      <c r="E18" s="1">
        <f t="shared" si="11"/>
        <v>2.5691983122362871</v>
      </c>
      <c r="F18" s="1">
        <v>18299</v>
      </c>
      <c r="G18" s="1">
        <f t="shared" si="12"/>
        <v>18.298999999999999</v>
      </c>
      <c r="H18" s="1">
        <f t="shared" si="13"/>
        <v>3.8605485232067513E-2</v>
      </c>
      <c r="I18" s="1">
        <f t="shared" si="14"/>
        <v>3.8605485232067513</v>
      </c>
      <c r="J18" s="1">
        <v>4203</v>
      </c>
      <c r="K18" s="1">
        <f t="shared" si="15"/>
        <v>4.2030000000000003</v>
      </c>
      <c r="L18" s="1">
        <f t="shared" si="16"/>
        <v>8.8670886075949366E-3</v>
      </c>
      <c r="M18" s="1">
        <f t="shared" si="17"/>
        <v>0.88670886075949362</v>
      </c>
      <c r="O18">
        <v>1000</v>
      </c>
      <c r="Q18">
        <v>100</v>
      </c>
      <c r="S18" s="1">
        <v>474</v>
      </c>
      <c r="U18" s="1">
        <v>57</v>
      </c>
    </row>
    <row r="19" spans="1:21" x14ac:dyDescent="0.25">
      <c r="A19" s="1" t="s">
        <v>54</v>
      </c>
      <c r="B19" s="1">
        <v>12851</v>
      </c>
      <c r="C19" s="1">
        <f t="shared" si="9"/>
        <v>12.851000000000001</v>
      </c>
      <c r="D19" s="1">
        <f t="shared" si="10"/>
        <v>3.1267639902676399E-2</v>
      </c>
      <c r="E19" s="1">
        <f t="shared" si="11"/>
        <v>3.1267639902676398</v>
      </c>
      <c r="F19" s="1">
        <v>9796</v>
      </c>
      <c r="G19" s="1">
        <f t="shared" si="12"/>
        <v>9.7959999999999994</v>
      </c>
      <c r="H19" s="1">
        <f t="shared" si="13"/>
        <v>2.3834549878345497E-2</v>
      </c>
      <c r="I19" s="1">
        <f t="shared" si="14"/>
        <v>2.3834549878345497</v>
      </c>
      <c r="J19" s="1">
        <v>3176</v>
      </c>
      <c r="K19" s="1">
        <f t="shared" si="15"/>
        <v>3.1760000000000002</v>
      </c>
      <c r="L19" s="1">
        <f t="shared" si="16"/>
        <v>7.7274939172749394E-3</v>
      </c>
      <c r="M19" s="1">
        <f t="shared" si="17"/>
        <v>0.77274939172749391</v>
      </c>
      <c r="O19">
        <v>1000</v>
      </c>
      <c r="Q19">
        <v>100</v>
      </c>
      <c r="S19" s="1">
        <v>411</v>
      </c>
      <c r="U19" s="1">
        <v>49.8</v>
      </c>
    </row>
    <row r="20" spans="1:21" x14ac:dyDescent="0.25">
      <c r="A20" s="1" t="s">
        <v>55</v>
      </c>
      <c r="B20" s="1">
        <v>13252</v>
      </c>
      <c r="C20" s="1">
        <f t="shared" si="9"/>
        <v>13.252000000000001</v>
      </c>
      <c r="D20" s="1">
        <f t="shared" si="10"/>
        <v>2.9613407821229051E-2</v>
      </c>
      <c r="E20" s="1">
        <f t="shared" si="11"/>
        <v>2.961340782122905</v>
      </c>
      <c r="F20" s="1">
        <v>13897</v>
      </c>
      <c r="G20" s="1">
        <f t="shared" si="12"/>
        <v>13.897</v>
      </c>
      <c r="H20" s="1">
        <f t="shared" si="13"/>
        <v>3.1054748603351955E-2</v>
      </c>
      <c r="I20" s="1">
        <f t="shared" si="14"/>
        <v>3.1054748603351956</v>
      </c>
      <c r="J20" s="1">
        <v>4656</v>
      </c>
      <c r="K20" s="1">
        <f t="shared" si="15"/>
        <v>4.6559999999999997</v>
      </c>
      <c r="L20" s="1">
        <f t="shared" si="16"/>
        <v>1.0404469273743016E-2</v>
      </c>
      <c r="M20" s="1">
        <f t="shared" si="17"/>
        <v>1.0404469273743016</v>
      </c>
      <c r="O20">
        <v>1000</v>
      </c>
      <c r="Q20">
        <v>100</v>
      </c>
      <c r="S20" s="1">
        <v>447.5</v>
      </c>
      <c r="U20" s="1">
        <v>66</v>
      </c>
    </row>
    <row r="21" spans="1:21" x14ac:dyDescent="0.25">
      <c r="A21" s="1" t="s">
        <v>56</v>
      </c>
      <c r="B21" s="1">
        <v>13636</v>
      </c>
      <c r="C21" s="1">
        <f t="shared" si="9"/>
        <v>13.635999999999999</v>
      </c>
      <c r="D21" s="1">
        <f t="shared" si="10"/>
        <v>3.1601390498261876E-2</v>
      </c>
      <c r="E21" s="1">
        <f t="shared" si="11"/>
        <v>3.1601390498261877</v>
      </c>
      <c r="F21" s="1">
        <v>13997</v>
      </c>
      <c r="G21" s="1">
        <f t="shared" si="12"/>
        <v>13.997</v>
      </c>
      <c r="H21" s="1">
        <f t="shared" si="13"/>
        <v>3.2438006952491306E-2</v>
      </c>
      <c r="I21" s="1">
        <f t="shared" si="14"/>
        <v>3.2438006952491305</v>
      </c>
      <c r="J21" s="1">
        <v>4040</v>
      </c>
      <c r="K21" s="1">
        <f t="shared" si="15"/>
        <v>4.04</v>
      </c>
      <c r="L21" s="1">
        <f t="shared" si="16"/>
        <v>9.3626882966396287E-3</v>
      </c>
      <c r="M21" s="1">
        <f t="shared" si="17"/>
        <v>0.93626882966396285</v>
      </c>
      <c r="O21">
        <v>1000</v>
      </c>
      <c r="Q21">
        <v>100</v>
      </c>
      <c r="S21" s="1">
        <v>431.5</v>
      </c>
      <c r="U21" s="1">
        <v>54.5</v>
      </c>
    </row>
    <row r="22" spans="1:21" x14ac:dyDescent="0.25">
      <c r="A22" s="1" t="s">
        <v>57</v>
      </c>
      <c r="B22" s="1">
        <v>15326</v>
      </c>
      <c r="C22" s="1">
        <f t="shared" si="9"/>
        <v>15.326000000000001</v>
      </c>
      <c r="D22" s="1">
        <f t="shared" si="10"/>
        <v>3.0378592666005948E-2</v>
      </c>
      <c r="E22" s="1">
        <f t="shared" si="11"/>
        <v>3.0378592666005946</v>
      </c>
      <c r="F22" s="1">
        <v>17621</v>
      </c>
      <c r="G22" s="1">
        <f t="shared" si="12"/>
        <v>17.620999999999999</v>
      </c>
      <c r="H22" s="1">
        <f t="shared" si="13"/>
        <v>3.4927651139742319E-2</v>
      </c>
      <c r="I22" s="1">
        <f t="shared" si="14"/>
        <v>3.4927651139742317</v>
      </c>
      <c r="J22" s="1">
        <v>4819</v>
      </c>
      <c r="K22" s="1">
        <f t="shared" si="15"/>
        <v>4.819</v>
      </c>
      <c r="L22" s="1">
        <f t="shared" si="16"/>
        <v>9.5520317145688805E-3</v>
      </c>
      <c r="M22" s="1">
        <f t="shared" si="17"/>
        <v>0.95520317145688804</v>
      </c>
      <c r="O22">
        <v>1000</v>
      </c>
      <c r="Q22">
        <v>100</v>
      </c>
      <c r="S22" s="1">
        <v>504.5</v>
      </c>
      <c r="U22" s="1">
        <v>57</v>
      </c>
    </row>
    <row r="23" spans="1:21" x14ac:dyDescent="0.25">
      <c r="A23" s="1" t="s">
        <v>58</v>
      </c>
      <c r="B23" s="1">
        <v>14857</v>
      </c>
      <c r="C23" s="1">
        <f t="shared" si="9"/>
        <v>14.856999999999999</v>
      </c>
      <c r="D23" s="1">
        <f t="shared" si="10"/>
        <v>3.0087079789388415E-2</v>
      </c>
      <c r="E23" s="1">
        <f t="shared" si="11"/>
        <v>3.0087079789388413</v>
      </c>
      <c r="F23" s="1">
        <v>15050</v>
      </c>
      <c r="G23" s="1">
        <f t="shared" si="12"/>
        <v>15.05</v>
      </c>
      <c r="H23" s="1">
        <f t="shared" si="13"/>
        <v>3.0477926285945728E-2</v>
      </c>
      <c r="I23" s="1">
        <f t="shared" si="14"/>
        <v>3.0477926285945727</v>
      </c>
      <c r="J23" s="1">
        <v>4589</v>
      </c>
      <c r="K23" s="1">
        <f t="shared" si="15"/>
        <v>4.5890000000000004</v>
      </c>
      <c r="L23" s="1">
        <f t="shared" si="16"/>
        <v>9.2932361279870392E-3</v>
      </c>
      <c r="M23" s="1">
        <f t="shared" si="17"/>
        <v>0.9293236127987039</v>
      </c>
      <c r="O23">
        <v>1000</v>
      </c>
      <c r="Q23">
        <v>100</v>
      </c>
      <c r="S23" s="1">
        <v>493.8</v>
      </c>
      <c r="U23" s="1">
        <v>58</v>
      </c>
    </row>
    <row r="24" spans="1:21" x14ac:dyDescent="0.25">
      <c r="A24" s="1" t="s">
        <v>59</v>
      </c>
      <c r="B24" s="1">
        <v>13497</v>
      </c>
      <c r="C24" s="1">
        <f t="shared" si="9"/>
        <v>13.497</v>
      </c>
      <c r="D24" s="1">
        <f t="shared" si="10"/>
        <v>2.927765726681128E-2</v>
      </c>
      <c r="E24" s="1">
        <f t="shared" si="11"/>
        <v>2.9277657266811281</v>
      </c>
      <c r="F24" s="1">
        <v>16127</v>
      </c>
      <c r="G24" s="1">
        <f t="shared" si="12"/>
        <v>16.126999999999999</v>
      </c>
      <c r="H24" s="1">
        <f t="shared" si="13"/>
        <v>3.4982646420824291E-2</v>
      </c>
      <c r="I24" s="1">
        <f t="shared" si="14"/>
        <v>3.4982646420824293</v>
      </c>
      <c r="J24" s="1">
        <v>4822</v>
      </c>
      <c r="K24" s="1">
        <f t="shared" si="15"/>
        <v>4.8220000000000001</v>
      </c>
      <c r="L24" s="1">
        <f t="shared" si="16"/>
        <v>1.0459869848156183E-2</v>
      </c>
      <c r="M24" s="1">
        <f t="shared" si="17"/>
        <v>1.0459869848156182</v>
      </c>
      <c r="O24">
        <v>1000</v>
      </c>
      <c r="Q24">
        <v>100</v>
      </c>
      <c r="S24" s="1">
        <v>461</v>
      </c>
      <c r="U24" s="1">
        <v>50.7</v>
      </c>
    </row>
    <row r="25" spans="1:2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S25" s="1"/>
    </row>
    <row r="26" spans="1:2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21" x14ac:dyDescent="0.25">
      <c r="A27" t="s">
        <v>0</v>
      </c>
      <c r="B27" t="s">
        <v>16</v>
      </c>
      <c r="C27" t="s">
        <v>19</v>
      </c>
      <c r="D27" t="s">
        <v>45</v>
      </c>
      <c r="E27" t="s">
        <v>24</v>
      </c>
      <c r="F27" t="s">
        <v>17</v>
      </c>
      <c r="G27" t="s">
        <v>20</v>
      </c>
      <c r="H27" t="s">
        <v>45</v>
      </c>
      <c r="I27" t="s">
        <v>24</v>
      </c>
      <c r="J27" t="s">
        <v>18</v>
      </c>
      <c r="K27" t="s">
        <v>21</v>
      </c>
      <c r="L27" t="s">
        <v>45</v>
      </c>
      <c r="M27" t="s">
        <v>24</v>
      </c>
      <c r="S27" t="s">
        <v>29</v>
      </c>
      <c r="U27" t="s">
        <v>30</v>
      </c>
    </row>
    <row r="28" spans="1:21" s="4" customFormat="1" x14ac:dyDescent="0.25">
      <c r="A28" s="7" t="s">
        <v>3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U28" s="5"/>
    </row>
    <row r="29" spans="1:21" x14ac:dyDescent="0.25">
      <c r="A29" s="1" t="s">
        <v>76</v>
      </c>
      <c r="B29" s="1">
        <v>12293</v>
      </c>
      <c r="C29" s="1">
        <f t="shared" ref="C29:C37" si="18">B29/O29</f>
        <v>12.292999999999999</v>
      </c>
      <c r="D29" s="1">
        <f t="shared" ref="D29:D37" si="19">C29/S29</f>
        <v>2.9102746212121212E-2</v>
      </c>
      <c r="E29" s="1">
        <f t="shared" ref="E29:E37" si="20">C29/S29*Q29</f>
        <v>2.9102746212121211</v>
      </c>
      <c r="F29" s="1">
        <v>10119</v>
      </c>
      <c r="G29" s="1">
        <f t="shared" ref="G29:G37" si="21">F29/O29</f>
        <v>10.119</v>
      </c>
      <c r="H29" s="1">
        <f t="shared" ref="H29:H37" si="22">G29/S29</f>
        <v>2.3955965909090909E-2</v>
      </c>
      <c r="I29" s="1">
        <f t="shared" ref="I29:I37" si="23">G29/S29*Q29</f>
        <v>2.3955965909090908</v>
      </c>
      <c r="J29" s="1">
        <v>3523</v>
      </c>
      <c r="K29" s="1">
        <f t="shared" ref="K29:K37" si="24">J29/O29</f>
        <v>3.5230000000000001</v>
      </c>
      <c r="L29" s="1">
        <f t="shared" ref="L29:L37" si="25">K29/S29</f>
        <v>8.3404356060606064E-3</v>
      </c>
      <c r="M29" s="1">
        <f t="shared" ref="M29:M37" si="26">K29/S29*Q29</f>
        <v>0.83404356060606066</v>
      </c>
      <c r="O29">
        <v>1000</v>
      </c>
      <c r="Q29">
        <v>100</v>
      </c>
      <c r="S29" s="1">
        <v>422.4</v>
      </c>
      <c r="U29" s="1">
        <v>60.3</v>
      </c>
    </row>
    <row r="30" spans="1:21" x14ac:dyDescent="0.25">
      <c r="A30" s="1" t="s">
        <v>77</v>
      </c>
      <c r="B30" s="1">
        <v>14005</v>
      </c>
      <c r="C30" s="1">
        <f t="shared" si="18"/>
        <v>14.005000000000001</v>
      </c>
      <c r="D30" s="1">
        <f t="shared" si="19"/>
        <v>3.0465520991951274E-2</v>
      </c>
      <c r="E30" s="1">
        <f t="shared" si="20"/>
        <v>3.0465520991951274</v>
      </c>
      <c r="F30" s="1">
        <v>12876</v>
      </c>
      <c r="G30" s="1">
        <f t="shared" si="21"/>
        <v>12.875999999999999</v>
      </c>
      <c r="H30" s="1">
        <f t="shared" si="22"/>
        <v>2.8009571459647595E-2</v>
      </c>
      <c r="I30" s="1">
        <f t="shared" si="23"/>
        <v>2.8009571459647593</v>
      </c>
      <c r="J30" s="1">
        <v>3708</v>
      </c>
      <c r="K30" s="1">
        <f t="shared" si="24"/>
        <v>3.7080000000000002</v>
      </c>
      <c r="L30" s="1">
        <f t="shared" si="25"/>
        <v>8.0661300848379382E-3</v>
      </c>
      <c r="M30" s="1">
        <f t="shared" si="26"/>
        <v>0.8066130084837938</v>
      </c>
      <c r="O30">
        <v>1000</v>
      </c>
      <c r="Q30">
        <v>100</v>
      </c>
      <c r="S30" s="1">
        <v>459.7</v>
      </c>
      <c r="U30" s="1">
        <v>51.5</v>
      </c>
    </row>
    <row r="31" spans="1:21" x14ac:dyDescent="0.25">
      <c r="A31" s="1" t="s">
        <v>78</v>
      </c>
      <c r="B31" s="1">
        <v>12782</v>
      </c>
      <c r="C31" s="1">
        <f t="shared" si="18"/>
        <v>12.782</v>
      </c>
      <c r="D31" s="1">
        <f t="shared" si="19"/>
        <v>2.7865707434052759E-2</v>
      </c>
      <c r="E31" s="1">
        <f t="shared" si="20"/>
        <v>2.7865707434052758</v>
      </c>
      <c r="F31" s="1">
        <v>13014</v>
      </c>
      <c r="G31" s="1">
        <f t="shared" si="21"/>
        <v>13.013999999999999</v>
      </c>
      <c r="H31" s="1">
        <f t="shared" si="22"/>
        <v>2.8371484630477437E-2</v>
      </c>
      <c r="I31" s="1">
        <f t="shared" si="23"/>
        <v>2.8371484630477437</v>
      </c>
      <c r="J31" s="1">
        <v>3664</v>
      </c>
      <c r="K31" s="1">
        <f t="shared" si="24"/>
        <v>3.6640000000000001</v>
      </c>
      <c r="L31" s="1">
        <f t="shared" si="25"/>
        <v>7.9877915849138875E-3</v>
      </c>
      <c r="M31" s="1">
        <f t="shared" si="26"/>
        <v>0.7987791584913887</v>
      </c>
      <c r="O31">
        <v>1000</v>
      </c>
      <c r="Q31">
        <v>100</v>
      </c>
      <c r="S31" s="1">
        <v>458.7</v>
      </c>
      <c r="U31" s="1">
        <v>61.1</v>
      </c>
    </row>
    <row r="32" spans="1:21" x14ac:dyDescent="0.25">
      <c r="A32" s="1" t="s">
        <v>79</v>
      </c>
      <c r="B32" s="1">
        <v>13124</v>
      </c>
      <c r="C32" s="1">
        <f t="shared" si="18"/>
        <v>13.124000000000001</v>
      </c>
      <c r="D32" s="1">
        <f t="shared" si="19"/>
        <v>3.0492565055762085E-2</v>
      </c>
      <c r="E32" s="1">
        <f t="shared" si="20"/>
        <v>3.0492565055762086</v>
      </c>
      <c r="F32" s="1">
        <v>14060</v>
      </c>
      <c r="G32" s="1">
        <f t="shared" si="21"/>
        <v>14.06</v>
      </c>
      <c r="H32" s="1">
        <f t="shared" si="22"/>
        <v>3.2667286245353165E-2</v>
      </c>
      <c r="I32" s="1">
        <f t="shared" si="23"/>
        <v>3.2667286245353164</v>
      </c>
      <c r="J32" s="1">
        <v>3700</v>
      </c>
      <c r="K32" s="1">
        <f t="shared" si="24"/>
        <v>3.7</v>
      </c>
      <c r="L32" s="1">
        <f t="shared" si="25"/>
        <v>8.5966542750929385E-3</v>
      </c>
      <c r="M32" s="1">
        <f t="shared" si="26"/>
        <v>0.85966542750929387</v>
      </c>
      <c r="O32">
        <v>1000</v>
      </c>
      <c r="Q32">
        <v>100</v>
      </c>
      <c r="S32" s="1">
        <v>430.4</v>
      </c>
      <c r="U32" s="1">
        <v>51.9</v>
      </c>
    </row>
    <row r="33" spans="1:21" x14ac:dyDescent="0.25">
      <c r="A33" s="1" t="s">
        <v>80</v>
      </c>
      <c r="B33" s="1">
        <v>14269</v>
      </c>
      <c r="C33" s="1">
        <f t="shared" si="18"/>
        <v>14.269</v>
      </c>
      <c r="D33" s="1">
        <f t="shared" si="19"/>
        <v>3.0992615117289315E-2</v>
      </c>
      <c r="E33" s="1">
        <f t="shared" si="20"/>
        <v>3.0992615117289315</v>
      </c>
      <c r="F33" s="1">
        <v>13214</v>
      </c>
      <c r="G33" s="1">
        <f t="shared" si="21"/>
        <v>13.214</v>
      </c>
      <c r="H33" s="1">
        <f t="shared" si="22"/>
        <v>2.8701129452649871E-2</v>
      </c>
      <c r="I33" s="1">
        <f t="shared" si="23"/>
        <v>2.8701129452649869</v>
      </c>
      <c r="J33" s="1">
        <v>4460</v>
      </c>
      <c r="K33" s="1">
        <f t="shared" si="24"/>
        <v>4.46</v>
      </c>
      <c r="L33" s="1">
        <f t="shared" si="25"/>
        <v>9.6872284969591656E-3</v>
      </c>
      <c r="M33" s="1">
        <f t="shared" si="26"/>
        <v>0.9687228496959166</v>
      </c>
      <c r="O33">
        <v>1000</v>
      </c>
      <c r="Q33">
        <v>100</v>
      </c>
      <c r="S33" s="1">
        <v>460.4</v>
      </c>
      <c r="U33" s="1">
        <v>64.5</v>
      </c>
    </row>
    <row r="34" spans="1:21" x14ac:dyDescent="0.25">
      <c r="A34" s="1" t="s">
        <v>81</v>
      </c>
      <c r="B34" s="1">
        <v>10950</v>
      </c>
      <c r="C34" s="1">
        <f t="shared" si="18"/>
        <v>10.95</v>
      </c>
      <c r="D34" s="1">
        <f t="shared" si="19"/>
        <v>2.7820121951219509E-2</v>
      </c>
      <c r="E34" s="1">
        <f t="shared" si="20"/>
        <v>2.782012195121951</v>
      </c>
      <c r="F34" s="1">
        <v>12410</v>
      </c>
      <c r="G34" s="1">
        <f t="shared" si="21"/>
        <v>12.41</v>
      </c>
      <c r="H34" s="1">
        <f t="shared" si="22"/>
        <v>3.1529471544715443E-2</v>
      </c>
      <c r="I34" s="1">
        <f t="shared" si="23"/>
        <v>3.1529471544715442</v>
      </c>
      <c r="J34" s="1">
        <v>3034</v>
      </c>
      <c r="K34" s="1">
        <f t="shared" si="24"/>
        <v>3.0339999999999998</v>
      </c>
      <c r="L34" s="1">
        <f t="shared" si="25"/>
        <v>7.7083333333333327E-3</v>
      </c>
      <c r="M34" s="1">
        <f t="shared" si="26"/>
        <v>0.77083333333333326</v>
      </c>
      <c r="O34">
        <v>1000</v>
      </c>
      <c r="Q34">
        <v>100</v>
      </c>
      <c r="S34" s="1">
        <v>393.6</v>
      </c>
      <c r="U34" s="1">
        <v>51.7</v>
      </c>
    </row>
    <row r="35" spans="1:21" x14ac:dyDescent="0.25">
      <c r="A35" s="1" t="s">
        <v>82</v>
      </c>
      <c r="B35" s="1">
        <v>13827</v>
      </c>
      <c r="C35" s="1">
        <f t="shared" si="18"/>
        <v>13.827</v>
      </c>
      <c r="D35" s="1">
        <f t="shared" si="19"/>
        <v>2.9109473684210525E-2</v>
      </c>
      <c r="E35" s="1">
        <f t="shared" si="20"/>
        <v>2.9109473684210525</v>
      </c>
      <c r="F35" s="1">
        <v>18049</v>
      </c>
      <c r="G35" s="1">
        <f t="shared" si="21"/>
        <v>18.048999999999999</v>
      </c>
      <c r="H35" s="1">
        <f t="shared" si="22"/>
        <v>3.7997894736842106E-2</v>
      </c>
      <c r="I35" s="1">
        <f t="shared" si="23"/>
        <v>3.7997894736842106</v>
      </c>
      <c r="J35" s="1">
        <v>3555</v>
      </c>
      <c r="K35" s="1">
        <f t="shared" si="24"/>
        <v>3.5550000000000002</v>
      </c>
      <c r="L35" s="1">
        <f t="shared" si="25"/>
        <v>7.4842105263157894E-3</v>
      </c>
      <c r="M35" s="1">
        <f t="shared" si="26"/>
        <v>0.74842105263157899</v>
      </c>
      <c r="O35">
        <v>1000</v>
      </c>
      <c r="Q35">
        <v>100</v>
      </c>
      <c r="S35" s="1">
        <v>475</v>
      </c>
      <c r="U35" s="1">
        <v>55</v>
      </c>
    </row>
    <row r="36" spans="1:21" x14ac:dyDescent="0.25">
      <c r="A36" s="1" t="s">
        <v>83</v>
      </c>
      <c r="B36" s="1">
        <v>14219</v>
      </c>
      <c r="C36" s="1">
        <f t="shared" si="18"/>
        <v>14.218999999999999</v>
      </c>
      <c r="D36" s="1">
        <f t="shared" si="19"/>
        <v>3.1250549450549447E-2</v>
      </c>
      <c r="E36" s="1">
        <f t="shared" si="20"/>
        <v>3.125054945054945</v>
      </c>
      <c r="F36" s="1">
        <v>13438</v>
      </c>
      <c r="G36" s="1">
        <f t="shared" si="21"/>
        <v>13.438000000000001</v>
      </c>
      <c r="H36" s="1">
        <f t="shared" si="22"/>
        <v>2.9534065934065934E-2</v>
      </c>
      <c r="I36" s="1">
        <f t="shared" si="23"/>
        <v>2.9534065934065934</v>
      </c>
      <c r="J36" s="1">
        <v>4378</v>
      </c>
      <c r="K36" s="1">
        <f t="shared" si="24"/>
        <v>4.3780000000000001</v>
      </c>
      <c r="L36" s="1">
        <f t="shared" si="25"/>
        <v>9.6219780219780216E-3</v>
      </c>
      <c r="M36" s="1">
        <f t="shared" si="26"/>
        <v>0.96219780219780215</v>
      </c>
      <c r="O36">
        <v>1000</v>
      </c>
      <c r="Q36">
        <v>100</v>
      </c>
      <c r="S36" s="1">
        <v>455</v>
      </c>
      <c r="U36" s="1">
        <v>65.099999999999994</v>
      </c>
    </row>
    <row r="37" spans="1:21" x14ac:dyDescent="0.25">
      <c r="A37" s="1" t="s">
        <v>84</v>
      </c>
      <c r="B37" s="1">
        <v>12111</v>
      </c>
      <c r="C37" s="1">
        <f t="shared" si="18"/>
        <v>12.111000000000001</v>
      </c>
      <c r="D37" s="1">
        <f t="shared" si="19"/>
        <v>2.7606564850695237E-2</v>
      </c>
      <c r="E37" s="1">
        <f t="shared" si="20"/>
        <v>2.7606564850695237</v>
      </c>
      <c r="F37" s="1">
        <v>14483</v>
      </c>
      <c r="G37" s="1">
        <f t="shared" si="21"/>
        <v>14.483000000000001</v>
      </c>
      <c r="H37" s="1">
        <f t="shared" si="22"/>
        <v>3.3013448826077048E-2</v>
      </c>
      <c r="I37" s="1">
        <f t="shared" si="23"/>
        <v>3.301344882607705</v>
      </c>
      <c r="J37" s="1">
        <v>13220</v>
      </c>
      <c r="K37" s="1">
        <f t="shared" si="24"/>
        <v>13.22</v>
      </c>
      <c r="L37" s="1">
        <f t="shared" si="25"/>
        <v>3.0134488260770462E-2</v>
      </c>
      <c r="M37" s="1">
        <f t="shared" si="26"/>
        <v>3.0134488260770462</v>
      </c>
      <c r="O37">
        <v>1000</v>
      </c>
      <c r="Q37">
        <v>100</v>
      </c>
      <c r="S37" s="1">
        <v>438.7</v>
      </c>
      <c r="U37" s="1">
        <v>61.8</v>
      </c>
    </row>
    <row r="38" spans="1:2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S38" s="1"/>
    </row>
    <row r="39" spans="1:2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S39" s="1"/>
    </row>
    <row r="40" spans="1:21" x14ac:dyDescent="0.25">
      <c r="A40" t="s">
        <v>0</v>
      </c>
      <c r="B40" t="s">
        <v>16</v>
      </c>
      <c r="C40" t="s">
        <v>19</v>
      </c>
      <c r="D40" t="s">
        <v>45</v>
      </c>
      <c r="E40" t="s">
        <v>24</v>
      </c>
      <c r="F40" t="s">
        <v>17</v>
      </c>
      <c r="G40" t="s">
        <v>20</v>
      </c>
      <c r="H40" t="s">
        <v>45</v>
      </c>
      <c r="I40" t="s">
        <v>24</v>
      </c>
      <c r="J40" t="s">
        <v>18</v>
      </c>
      <c r="K40" t="s">
        <v>21</v>
      </c>
      <c r="L40" t="s">
        <v>45</v>
      </c>
      <c r="M40" t="s">
        <v>24</v>
      </c>
      <c r="S40" t="s">
        <v>29</v>
      </c>
      <c r="U40" t="s">
        <v>30</v>
      </c>
    </row>
    <row r="41" spans="1:21" s="4" customFormat="1" x14ac:dyDescent="0.25">
      <c r="A41" s="7" t="s">
        <v>4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U41" s="5"/>
    </row>
    <row r="42" spans="1:21" x14ac:dyDescent="0.25">
      <c r="A42" s="1" t="s">
        <v>85</v>
      </c>
      <c r="B42" s="1">
        <v>21211</v>
      </c>
      <c r="C42" s="1">
        <f t="shared" ref="C42:C49" si="27">B42/O42</f>
        <v>21.210999999999999</v>
      </c>
      <c r="D42" s="1">
        <f t="shared" ref="D42:D49" si="28">C42/S42</f>
        <v>5.3563131313131312E-2</v>
      </c>
      <c r="E42" s="1">
        <f t="shared" ref="E42:E49" si="29">C42/S42*Q42</f>
        <v>5.3563131313131311</v>
      </c>
      <c r="F42" s="1">
        <v>10295</v>
      </c>
      <c r="G42" s="1">
        <f t="shared" ref="G42:G49" si="30">F42/O42</f>
        <v>10.295</v>
      </c>
      <c r="H42" s="1">
        <f t="shared" ref="H42:H49" si="31">G42/S42</f>
        <v>2.5997474747474748E-2</v>
      </c>
      <c r="I42" s="1">
        <f t="shared" ref="I42:I49" si="32">G42/S42*Q42</f>
        <v>2.5997474747474749</v>
      </c>
      <c r="J42" s="1">
        <v>2674</v>
      </c>
      <c r="K42" s="1">
        <f t="shared" ref="K42:K49" si="33">J42/O42</f>
        <v>2.6739999999999999</v>
      </c>
      <c r="L42" s="1">
        <f t="shared" ref="L42:L49" si="34">K42/S42</f>
        <v>6.7525252525252521E-3</v>
      </c>
      <c r="M42" s="1">
        <f t="shared" ref="M42:M49" si="35">K42/S42*Q42</f>
        <v>0.67525252525252522</v>
      </c>
      <c r="O42">
        <v>1000</v>
      </c>
      <c r="Q42">
        <v>100</v>
      </c>
      <c r="S42" s="1">
        <v>396</v>
      </c>
      <c r="U42" s="1">
        <v>50.7</v>
      </c>
    </row>
    <row r="43" spans="1:21" x14ac:dyDescent="0.25">
      <c r="A43" s="1" t="s">
        <v>86</v>
      </c>
      <c r="B43" s="1">
        <v>19428</v>
      </c>
      <c r="C43" s="1">
        <f t="shared" si="27"/>
        <v>19.428000000000001</v>
      </c>
      <c r="D43" s="1">
        <f t="shared" si="28"/>
        <v>4.8814070351758797E-2</v>
      </c>
      <c r="E43" s="1">
        <f t="shared" si="29"/>
        <v>4.8814070351758794</v>
      </c>
      <c r="F43" s="1">
        <v>10644</v>
      </c>
      <c r="G43" s="1">
        <f t="shared" si="30"/>
        <v>10.644</v>
      </c>
      <c r="H43" s="1">
        <f t="shared" si="31"/>
        <v>2.6743718592964823E-2</v>
      </c>
      <c r="I43" s="1">
        <f t="shared" si="32"/>
        <v>2.6743718592964822</v>
      </c>
      <c r="J43" s="1">
        <v>2704</v>
      </c>
      <c r="K43" s="1">
        <f t="shared" si="33"/>
        <v>2.7040000000000002</v>
      </c>
      <c r="L43" s="1">
        <f t="shared" si="34"/>
        <v>6.7939698492462319E-3</v>
      </c>
      <c r="M43" s="1">
        <f t="shared" si="35"/>
        <v>0.67939698492462319</v>
      </c>
      <c r="O43">
        <v>1000</v>
      </c>
      <c r="Q43">
        <v>100</v>
      </c>
      <c r="S43" s="1">
        <v>398</v>
      </c>
      <c r="U43" s="1">
        <v>53</v>
      </c>
    </row>
    <row r="44" spans="1:21" x14ac:dyDescent="0.25">
      <c r="A44" s="1" t="s">
        <v>87</v>
      </c>
      <c r="B44" s="1">
        <v>21521</v>
      </c>
      <c r="C44" s="1">
        <f t="shared" si="27"/>
        <v>21.521000000000001</v>
      </c>
      <c r="D44" s="1">
        <f t="shared" si="28"/>
        <v>6.3259847148736045E-2</v>
      </c>
      <c r="E44" s="1">
        <f t="shared" si="29"/>
        <v>6.3259847148736048</v>
      </c>
      <c r="F44" s="1">
        <v>5150</v>
      </c>
      <c r="G44" s="1">
        <f t="shared" si="30"/>
        <v>5.15</v>
      </c>
      <c r="H44" s="1">
        <f t="shared" si="31"/>
        <v>1.5138154027042917E-2</v>
      </c>
      <c r="I44" s="1">
        <f t="shared" si="32"/>
        <v>1.5138154027042918</v>
      </c>
      <c r="J44" s="1">
        <v>1923</v>
      </c>
      <c r="K44" s="1">
        <f t="shared" si="33"/>
        <v>1.923</v>
      </c>
      <c r="L44" s="1">
        <f t="shared" si="34"/>
        <v>5.6525573192239865E-3</v>
      </c>
      <c r="M44" s="1">
        <f t="shared" si="35"/>
        <v>0.56525573192239864</v>
      </c>
      <c r="O44">
        <v>1000</v>
      </c>
      <c r="Q44">
        <v>100</v>
      </c>
      <c r="S44" s="1">
        <v>340.2</v>
      </c>
      <c r="U44" s="1">
        <v>47</v>
      </c>
    </row>
    <row r="45" spans="1:21" x14ac:dyDescent="0.25">
      <c r="A45" s="1" t="s">
        <v>88</v>
      </c>
      <c r="B45" s="1">
        <v>19015</v>
      </c>
      <c r="C45" s="1">
        <f t="shared" si="27"/>
        <v>19.015000000000001</v>
      </c>
      <c r="D45" s="1">
        <f t="shared" si="28"/>
        <v>5.2498619547211488E-2</v>
      </c>
      <c r="E45" s="1">
        <f t="shared" si="29"/>
        <v>5.2498619547211485</v>
      </c>
      <c r="F45" s="1">
        <v>7104</v>
      </c>
      <c r="G45" s="1">
        <f t="shared" si="30"/>
        <v>7.1040000000000001</v>
      </c>
      <c r="H45" s="1">
        <f t="shared" si="31"/>
        <v>1.9613473219215905E-2</v>
      </c>
      <c r="I45" s="1">
        <f t="shared" si="32"/>
        <v>1.9613473219215904</v>
      </c>
      <c r="J45" s="1">
        <v>2167</v>
      </c>
      <c r="K45" s="1">
        <f t="shared" si="33"/>
        <v>2.1669999999999998</v>
      </c>
      <c r="L45" s="1">
        <f t="shared" si="34"/>
        <v>5.9828823854224181E-3</v>
      </c>
      <c r="M45" s="1">
        <f t="shared" si="35"/>
        <v>0.59828823854224178</v>
      </c>
      <c r="O45">
        <v>1000</v>
      </c>
      <c r="Q45">
        <v>100</v>
      </c>
      <c r="S45" s="1">
        <v>362.2</v>
      </c>
      <c r="U45" s="1">
        <v>52.2</v>
      </c>
    </row>
    <row r="46" spans="1:21" x14ac:dyDescent="0.25">
      <c r="A46" s="1" t="s">
        <v>89</v>
      </c>
      <c r="B46" s="1">
        <v>23980</v>
      </c>
      <c r="C46" s="1">
        <f t="shared" si="27"/>
        <v>23.98</v>
      </c>
      <c r="D46" s="1">
        <f t="shared" si="28"/>
        <v>6.0100250626566418E-2</v>
      </c>
      <c r="E46" s="1">
        <f t="shared" si="29"/>
        <v>6.0100250626566414</v>
      </c>
      <c r="F46" s="1">
        <v>9902</v>
      </c>
      <c r="G46" s="1">
        <f t="shared" si="30"/>
        <v>9.9019999999999992</v>
      </c>
      <c r="H46" s="1">
        <f t="shared" si="31"/>
        <v>2.481704260651629E-2</v>
      </c>
      <c r="I46" s="1">
        <f t="shared" si="32"/>
        <v>2.4817042606516289</v>
      </c>
      <c r="J46" s="1">
        <v>2425</v>
      </c>
      <c r="K46" s="1">
        <f t="shared" si="33"/>
        <v>2.4249999999999998</v>
      </c>
      <c r="L46" s="1">
        <f t="shared" si="34"/>
        <v>6.0776942355889717E-3</v>
      </c>
      <c r="M46" s="1">
        <f t="shared" si="35"/>
        <v>0.60776942355889718</v>
      </c>
      <c r="O46">
        <v>1000</v>
      </c>
      <c r="Q46">
        <v>100</v>
      </c>
      <c r="S46" s="1">
        <v>399</v>
      </c>
      <c r="U46" s="1">
        <v>52.5</v>
      </c>
    </row>
    <row r="47" spans="1:21" x14ac:dyDescent="0.25">
      <c r="A47" s="1" t="s">
        <v>90</v>
      </c>
      <c r="B47" s="1">
        <v>19995</v>
      </c>
      <c r="C47" s="1">
        <f t="shared" si="27"/>
        <v>19.995000000000001</v>
      </c>
      <c r="D47" s="1">
        <f t="shared" si="28"/>
        <v>4.4731543624161076E-2</v>
      </c>
      <c r="E47" s="1">
        <f t="shared" si="29"/>
        <v>4.4731543624161079</v>
      </c>
      <c r="F47" s="1">
        <v>10895</v>
      </c>
      <c r="G47" s="1">
        <f t="shared" si="30"/>
        <v>10.895</v>
      </c>
      <c r="H47" s="1">
        <f t="shared" si="31"/>
        <v>2.4373601789709171E-2</v>
      </c>
      <c r="I47" s="1">
        <f t="shared" si="32"/>
        <v>2.4373601789709172</v>
      </c>
      <c r="J47" s="1">
        <v>2873</v>
      </c>
      <c r="K47" s="1">
        <f t="shared" si="33"/>
        <v>2.8730000000000002</v>
      </c>
      <c r="L47" s="1">
        <f t="shared" si="34"/>
        <v>6.4272930648769577E-3</v>
      </c>
      <c r="M47" s="1">
        <f t="shared" si="35"/>
        <v>0.64272930648769577</v>
      </c>
      <c r="O47">
        <v>1000</v>
      </c>
      <c r="Q47">
        <v>100</v>
      </c>
      <c r="S47" s="1">
        <v>447</v>
      </c>
      <c r="U47" s="1">
        <v>65</v>
      </c>
    </row>
    <row r="48" spans="1:21" x14ac:dyDescent="0.25">
      <c r="A48" s="1" t="s">
        <v>91</v>
      </c>
      <c r="B48" s="1">
        <v>21208</v>
      </c>
      <c r="C48" s="1">
        <f t="shared" si="27"/>
        <v>21.207999999999998</v>
      </c>
      <c r="D48" s="1">
        <f t="shared" si="28"/>
        <v>5.1853300733496331E-2</v>
      </c>
      <c r="E48" s="1">
        <f t="shared" si="29"/>
        <v>5.1853300733496335</v>
      </c>
      <c r="F48" s="1">
        <v>9827</v>
      </c>
      <c r="G48" s="1">
        <f t="shared" si="30"/>
        <v>9.827</v>
      </c>
      <c r="H48" s="1">
        <f t="shared" si="31"/>
        <v>2.4026894865525672E-2</v>
      </c>
      <c r="I48" s="1">
        <f t="shared" si="32"/>
        <v>2.4026894865525672</v>
      </c>
      <c r="J48" s="1">
        <v>2615</v>
      </c>
      <c r="K48" s="1">
        <f t="shared" si="33"/>
        <v>2.6150000000000002</v>
      </c>
      <c r="L48" s="1">
        <f t="shared" si="34"/>
        <v>6.3936430317848413E-3</v>
      </c>
      <c r="M48" s="1">
        <f t="shared" si="35"/>
        <v>0.63936430317848414</v>
      </c>
      <c r="O48">
        <v>1000</v>
      </c>
      <c r="Q48">
        <v>100</v>
      </c>
      <c r="S48" s="1">
        <v>409</v>
      </c>
      <c r="U48" s="1">
        <v>55</v>
      </c>
    </row>
    <row r="49" spans="1:21" x14ac:dyDescent="0.25">
      <c r="A49" s="1" t="s">
        <v>92</v>
      </c>
      <c r="B49" s="1">
        <v>20398</v>
      </c>
      <c r="C49" s="1">
        <f t="shared" si="27"/>
        <v>20.398</v>
      </c>
      <c r="D49" s="1">
        <f t="shared" si="28"/>
        <v>4.8428300094966764E-2</v>
      </c>
      <c r="E49" s="1">
        <f t="shared" si="29"/>
        <v>4.8428300094966765</v>
      </c>
      <c r="F49" s="1">
        <v>12714</v>
      </c>
      <c r="G49" s="1">
        <f t="shared" si="30"/>
        <v>12.714</v>
      </c>
      <c r="H49" s="1">
        <f t="shared" si="31"/>
        <v>3.0185185185185186E-2</v>
      </c>
      <c r="I49" s="1">
        <f t="shared" si="32"/>
        <v>3.0185185185185186</v>
      </c>
      <c r="J49" s="1">
        <v>3928</v>
      </c>
      <c r="K49" s="1">
        <f t="shared" si="33"/>
        <v>3.9279999999999999</v>
      </c>
      <c r="L49" s="1">
        <f t="shared" si="34"/>
        <v>9.32573599240266E-3</v>
      </c>
      <c r="M49" s="1">
        <f t="shared" si="35"/>
        <v>0.93257359924026595</v>
      </c>
      <c r="O49">
        <v>1000</v>
      </c>
      <c r="Q49">
        <v>100</v>
      </c>
      <c r="S49" s="1">
        <v>421.2</v>
      </c>
      <c r="U49" s="1">
        <v>56.5</v>
      </c>
    </row>
    <row r="50" spans="1:2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S50" s="1"/>
    </row>
    <row r="52" spans="1:21" x14ac:dyDescent="0.25">
      <c r="A52" t="s">
        <v>0</v>
      </c>
      <c r="B52" t="s">
        <v>16</v>
      </c>
      <c r="C52" t="s">
        <v>19</v>
      </c>
      <c r="D52" t="s">
        <v>45</v>
      </c>
      <c r="E52" t="s">
        <v>24</v>
      </c>
      <c r="F52" t="s">
        <v>17</v>
      </c>
      <c r="G52" t="s">
        <v>20</v>
      </c>
      <c r="H52" t="s">
        <v>45</v>
      </c>
      <c r="I52" t="s">
        <v>24</v>
      </c>
      <c r="J52" t="s">
        <v>18</v>
      </c>
      <c r="K52" t="s">
        <v>21</v>
      </c>
      <c r="L52" t="s">
        <v>45</v>
      </c>
      <c r="M52" t="s">
        <v>24</v>
      </c>
      <c r="S52" t="s">
        <v>29</v>
      </c>
      <c r="U52" t="s">
        <v>30</v>
      </c>
    </row>
    <row r="53" spans="1:21" s="4" customFormat="1" x14ac:dyDescent="0.25">
      <c r="A53" s="7" t="s">
        <v>5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U53" s="5"/>
    </row>
    <row r="54" spans="1:21" x14ac:dyDescent="0.25">
      <c r="A54" s="1" t="s">
        <v>60</v>
      </c>
      <c r="B54" s="1">
        <v>14342</v>
      </c>
      <c r="C54" s="1">
        <f t="shared" ref="C54:C61" si="36">B54/O54</f>
        <v>14.342000000000001</v>
      </c>
      <c r="D54" s="1">
        <f t="shared" ref="D54:D61" si="37">C54/S54</f>
        <v>2.9050030382823579E-2</v>
      </c>
      <c r="E54" s="1">
        <f t="shared" ref="E54:E61" si="38">C54/S54*Q54</f>
        <v>2.905003038282358</v>
      </c>
      <c r="F54" s="1">
        <v>14246</v>
      </c>
      <c r="G54" s="1">
        <f t="shared" ref="G54:G61" si="39">F54/O54</f>
        <v>14.246</v>
      </c>
      <c r="H54" s="1">
        <f t="shared" ref="H54:H61" si="40">G54/S54</f>
        <v>2.8855580311930324E-2</v>
      </c>
      <c r="I54" s="1">
        <f t="shared" ref="I54:I61" si="41">G54/S54*Q54</f>
        <v>2.8855580311930322</v>
      </c>
      <c r="J54" s="1">
        <v>3918</v>
      </c>
      <c r="K54" s="1">
        <f t="shared" ref="K54:K61" si="42">J54/O54</f>
        <v>3.9180000000000001</v>
      </c>
      <c r="L54" s="1">
        <f t="shared" ref="L54:L61" si="43">K54/S54</f>
        <v>7.9359935183309707E-3</v>
      </c>
      <c r="M54" s="1">
        <f t="shared" ref="M54:M61" si="44">K54/S54*Q54</f>
        <v>0.79359935183309704</v>
      </c>
      <c r="O54">
        <v>1000</v>
      </c>
      <c r="Q54">
        <v>100</v>
      </c>
      <c r="S54" s="1">
        <v>493.7</v>
      </c>
      <c r="U54" s="1">
        <v>58.4</v>
      </c>
    </row>
    <row r="55" spans="1:21" x14ac:dyDescent="0.25">
      <c r="A55" s="1" t="s">
        <v>61</v>
      </c>
      <c r="B55" s="1">
        <v>13040</v>
      </c>
      <c r="C55" s="1">
        <f t="shared" si="36"/>
        <v>13.04</v>
      </c>
      <c r="D55" s="1">
        <f t="shared" si="37"/>
        <v>2.6079999999999999E-2</v>
      </c>
      <c r="E55" s="1">
        <f t="shared" si="38"/>
        <v>2.6080000000000001</v>
      </c>
      <c r="F55" s="1">
        <v>9860</v>
      </c>
      <c r="G55" s="1">
        <f t="shared" si="39"/>
        <v>9.86</v>
      </c>
      <c r="H55" s="1">
        <f t="shared" si="40"/>
        <v>1.9719999999999998E-2</v>
      </c>
      <c r="I55" s="1">
        <f t="shared" si="41"/>
        <v>1.9719999999999998</v>
      </c>
      <c r="J55" s="1">
        <v>2768</v>
      </c>
      <c r="K55" s="1">
        <f t="shared" si="42"/>
        <v>2.7679999999999998</v>
      </c>
      <c r="L55" s="1">
        <f t="shared" si="43"/>
        <v>5.5359999999999993E-3</v>
      </c>
      <c r="M55" s="1">
        <f t="shared" si="44"/>
        <v>0.55359999999999987</v>
      </c>
      <c r="O55">
        <v>1000</v>
      </c>
      <c r="Q55">
        <v>100</v>
      </c>
      <c r="S55" s="1">
        <v>500</v>
      </c>
      <c r="U55" s="1">
        <v>55.5</v>
      </c>
    </row>
    <row r="56" spans="1:21" x14ac:dyDescent="0.25">
      <c r="A56" s="1" t="s">
        <v>62</v>
      </c>
      <c r="B56" s="1">
        <v>13221</v>
      </c>
      <c r="C56" s="1">
        <f t="shared" si="36"/>
        <v>13.221</v>
      </c>
      <c r="D56" s="1">
        <f t="shared" si="37"/>
        <v>2.9057142857142858E-2</v>
      </c>
      <c r="E56" s="1">
        <f t="shared" si="38"/>
        <v>2.9057142857142857</v>
      </c>
      <c r="F56" s="1">
        <v>9727</v>
      </c>
      <c r="G56" s="1">
        <f t="shared" si="39"/>
        <v>9.7270000000000003</v>
      </c>
      <c r="H56" s="1">
        <f t="shared" si="40"/>
        <v>2.137802197802198E-2</v>
      </c>
      <c r="I56" s="1">
        <f t="shared" si="41"/>
        <v>2.1378021978021979</v>
      </c>
      <c r="J56" s="1">
        <v>3283</v>
      </c>
      <c r="K56" s="1">
        <f t="shared" si="42"/>
        <v>3.2829999999999999</v>
      </c>
      <c r="L56" s="1">
        <f t="shared" si="43"/>
        <v>7.2153846153846148E-3</v>
      </c>
      <c r="M56" s="1">
        <f t="shared" si="44"/>
        <v>0.72153846153846146</v>
      </c>
      <c r="O56">
        <v>1000</v>
      </c>
      <c r="Q56">
        <v>100</v>
      </c>
      <c r="S56" s="1">
        <v>455</v>
      </c>
      <c r="U56" s="1">
        <v>48.2</v>
      </c>
    </row>
    <row r="57" spans="1:21" x14ac:dyDescent="0.25">
      <c r="A57" s="1" t="s">
        <v>63</v>
      </c>
      <c r="B57" s="1">
        <v>12876</v>
      </c>
      <c r="C57" s="1">
        <f t="shared" si="36"/>
        <v>12.875999999999999</v>
      </c>
      <c r="D57" s="1">
        <f t="shared" si="37"/>
        <v>2.769032258064516E-2</v>
      </c>
      <c r="E57" s="1">
        <f t="shared" si="38"/>
        <v>2.7690322580645161</v>
      </c>
      <c r="F57" s="1">
        <v>12091</v>
      </c>
      <c r="G57" s="1">
        <f t="shared" si="39"/>
        <v>12.090999999999999</v>
      </c>
      <c r="H57" s="1">
        <f t="shared" si="40"/>
        <v>2.6002150537634407E-2</v>
      </c>
      <c r="I57" s="1">
        <f t="shared" si="41"/>
        <v>2.6002150537634408</v>
      </c>
      <c r="J57" s="1">
        <v>3932</v>
      </c>
      <c r="K57" s="1">
        <f t="shared" si="42"/>
        <v>3.9319999999999999</v>
      </c>
      <c r="L57" s="1">
        <f t="shared" si="43"/>
        <v>8.4559139784946228E-3</v>
      </c>
      <c r="M57" s="1">
        <f t="shared" si="44"/>
        <v>0.84559139784946225</v>
      </c>
      <c r="O57">
        <v>1000</v>
      </c>
      <c r="Q57">
        <v>100</v>
      </c>
      <c r="S57" s="1">
        <v>465</v>
      </c>
      <c r="U57" s="1">
        <v>52.4</v>
      </c>
    </row>
    <row r="58" spans="1:21" x14ac:dyDescent="0.25">
      <c r="A58" s="1" t="s">
        <v>64</v>
      </c>
      <c r="B58" s="1">
        <v>14004</v>
      </c>
      <c r="C58" s="1">
        <f t="shared" si="36"/>
        <v>14.004</v>
      </c>
      <c r="D58" s="1">
        <f t="shared" si="37"/>
        <v>3.0616528202885879E-2</v>
      </c>
      <c r="E58" s="1">
        <f t="shared" si="38"/>
        <v>3.0616528202885878</v>
      </c>
      <c r="F58" s="1">
        <v>18350</v>
      </c>
      <c r="G58" s="1">
        <f t="shared" si="39"/>
        <v>18.350000000000001</v>
      </c>
      <c r="H58" s="1">
        <f t="shared" si="40"/>
        <v>4.0118058592041983E-2</v>
      </c>
      <c r="I58" s="1">
        <f t="shared" si="41"/>
        <v>4.0118058592041983</v>
      </c>
      <c r="J58" s="1">
        <v>5036</v>
      </c>
      <c r="K58" s="1">
        <f t="shared" si="42"/>
        <v>5.0359999999999996</v>
      </c>
      <c r="L58" s="1">
        <f t="shared" si="43"/>
        <v>1.1010056843025797E-2</v>
      </c>
      <c r="M58" s="1">
        <f t="shared" si="44"/>
        <v>1.1010056843025797</v>
      </c>
      <c r="O58">
        <v>1000</v>
      </c>
      <c r="Q58">
        <v>100</v>
      </c>
      <c r="S58" s="1">
        <v>457.4</v>
      </c>
      <c r="U58" s="1">
        <v>50</v>
      </c>
    </row>
    <row r="59" spans="1:21" x14ac:dyDescent="0.25">
      <c r="A59" s="1" t="s">
        <v>65</v>
      </c>
      <c r="B59" s="1">
        <v>14145</v>
      </c>
      <c r="C59" s="1">
        <f t="shared" si="36"/>
        <v>14.145</v>
      </c>
      <c r="D59" s="1">
        <f t="shared" si="37"/>
        <v>2.6282051282051279E-2</v>
      </c>
      <c r="E59" s="1">
        <f t="shared" si="38"/>
        <v>2.6282051282051277</v>
      </c>
      <c r="F59" s="1">
        <v>18035</v>
      </c>
      <c r="G59" s="1">
        <f t="shared" si="39"/>
        <v>18.035</v>
      </c>
      <c r="H59" s="1">
        <f t="shared" si="40"/>
        <v>3.350984764028242E-2</v>
      </c>
      <c r="I59" s="1">
        <f t="shared" si="41"/>
        <v>3.350984764028242</v>
      </c>
      <c r="J59" s="1">
        <v>4392</v>
      </c>
      <c r="K59" s="1">
        <f t="shared" si="42"/>
        <v>4.3920000000000003</v>
      </c>
      <c r="L59" s="1">
        <f t="shared" si="43"/>
        <v>8.1605351170568555E-3</v>
      </c>
      <c r="M59" s="1">
        <f t="shared" si="44"/>
        <v>0.81605351170568552</v>
      </c>
      <c r="O59">
        <v>1000</v>
      </c>
      <c r="Q59">
        <v>100</v>
      </c>
      <c r="S59" s="1">
        <v>538.20000000000005</v>
      </c>
      <c r="U59" s="1">
        <v>61</v>
      </c>
    </row>
    <row r="60" spans="1:21" x14ac:dyDescent="0.25">
      <c r="A60" s="1" t="s">
        <v>66</v>
      </c>
      <c r="B60" s="1">
        <v>13340</v>
      </c>
      <c r="C60" s="1">
        <f t="shared" si="36"/>
        <v>13.34</v>
      </c>
      <c r="D60" s="1">
        <f t="shared" si="37"/>
        <v>2.7157980456026059E-2</v>
      </c>
      <c r="E60" s="1">
        <f t="shared" si="38"/>
        <v>2.7157980456026061</v>
      </c>
      <c r="F60" s="1">
        <v>12152</v>
      </c>
      <c r="G60" s="1">
        <f t="shared" si="39"/>
        <v>12.151999999999999</v>
      </c>
      <c r="H60" s="1">
        <f t="shared" si="40"/>
        <v>2.4739413680781759E-2</v>
      </c>
      <c r="I60" s="1">
        <f t="shared" si="41"/>
        <v>2.4739413680781759</v>
      </c>
      <c r="J60" s="1">
        <v>3548</v>
      </c>
      <c r="K60" s="1">
        <f t="shared" si="42"/>
        <v>3.548</v>
      </c>
      <c r="L60" s="1">
        <f t="shared" si="43"/>
        <v>7.223127035830619E-3</v>
      </c>
      <c r="M60" s="1">
        <f t="shared" si="44"/>
        <v>0.72231270358306188</v>
      </c>
      <c r="O60">
        <v>1000</v>
      </c>
      <c r="Q60">
        <v>100</v>
      </c>
      <c r="S60" s="1">
        <v>491.2</v>
      </c>
      <c r="U60" s="1">
        <v>58.5</v>
      </c>
    </row>
    <row r="61" spans="1:21" x14ac:dyDescent="0.25">
      <c r="A61" s="1" t="s">
        <v>67</v>
      </c>
      <c r="B61" s="1">
        <v>14570</v>
      </c>
      <c r="C61" s="1">
        <f t="shared" si="36"/>
        <v>14.57</v>
      </c>
      <c r="D61" s="1">
        <f t="shared" si="37"/>
        <v>2.8591051805337518E-2</v>
      </c>
      <c r="E61" s="1">
        <f t="shared" si="38"/>
        <v>2.859105180533752</v>
      </c>
      <c r="F61" s="1">
        <v>17820</v>
      </c>
      <c r="G61" s="1">
        <f t="shared" si="39"/>
        <v>17.82</v>
      </c>
      <c r="H61" s="1">
        <f t="shared" si="40"/>
        <v>3.4968602825745682E-2</v>
      </c>
      <c r="I61" s="1">
        <f t="shared" si="41"/>
        <v>3.496860282574568</v>
      </c>
      <c r="J61" s="1">
        <v>6038</v>
      </c>
      <c r="K61" s="1">
        <f t="shared" si="42"/>
        <v>6.0380000000000003</v>
      </c>
      <c r="L61" s="1">
        <f t="shared" si="43"/>
        <v>1.184850863422292E-2</v>
      </c>
      <c r="M61" s="1">
        <f t="shared" si="44"/>
        <v>1.1848508634222921</v>
      </c>
      <c r="O61">
        <v>1000</v>
      </c>
      <c r="Q61">
        <v>100</v>
      </c>
      <c r="S61" s="1">
        <v>509.6</v>
      </c>
      <c r="U61" s="1">
        <v>63.7</v>
      </c>
    </row>
    <row r="62" spans="1:2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S62" s="1"/>
    </row>
    <row r="63" spans="1:2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1" x14ac:dyDescent="0.25">
      <c r="A64" t="s">
        <v>0</v>
      </c>
      <c r="B64" t="s">
        <v>16</v>
      </c>
      <c r="C64" t="s">
        <v>19</v>
      </c>
      <c r="D64" t="s">
        <v>45</v>
      </c>
      <c r="E64" t="s">
        <v>24</v>
      </c>
      <c r="F64" t="s">
        <v>17</v>
      </c>
      <c r="G64" t="s">
        <v>20</v>
      </c>
      <c r="H64" t="s">
        <v>45</v>
      </c>
      <c r="I64" t="s">
        <v>24</v>
      </c>
      <c r="J64" t="s">
        <v>18</v>
      </c>
      <c r="K64" t="s">
        <v>21</v>
      </c>
      <c r="L64" t="s">
        <v>45</v>
      </c>
      <c r="M64" t="s">
        <v>24</v>
      </c>
      <c r="S64" t="s">
        <v>29</v>
      </c>
      <c r="U64" t="s">
        <v>30</v>
      </c>
    </row>
    <row r="65" spans="1:21" s="4" customFormat="1" x14ac:dyDescent="0.25">
      <c r="A65" s="8" t="s">
        <v>6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U65" s="5"/>
    </row>
    <row r="66" spans="1:21" x14ac:dyDescent="0.25">
      <c r="A66" s="1" t="s">
        <v>68</v>
      </c>
      <c r="B66" s="1">
        <v>21337</v>
      </c>
      <c r="C66" s="1">
        <f t="shared" ref="C66:C73" si="45">B66/O66</f>
        <v>21.337</v>
      </c>
      <c r="D66" s="1">
        <f t="shared" ref="D66:D73" si="46">C66/S66</f>
        <v>5.2028773469885388E-2</v>
      </c>
      <c r="E66" s="1">
        <f t="shared" ref="E66:E73" si="47">C66/S66*Q66</f>
        <v>5.2028773469885392</v>
      </c>
      <c r="F66" s="1">
        <v>8840</v>
      </c>
      <c r="G66" s="1">
        <f t="shared" ref="G66:G73" si="48">F66/O66</f>
        <v>8.84</v>
      </c>
      <c r="H66" s="1">
        <f t="shared" ref="H66:H73" si="49">G66/S66</f>
        <v>2.1555718117532308E-2</v>
      </c>
      <c r="I66" s="1">
        <f t="shared" ref="I66:I73" si="50">G66/S66*Q66</f>
        <v>2.155571811753231</v>
      </c>
      <c r="J66" s="1">
        <v>2286</v>
      </c>
      <c r="K66" s="1">
        <f t="shared" ref="K66:K73" si="51">J66/O66</f>
        <v>2.286</v>
      </c>
      <c r="L66" s="1">
        <f t="shared" ref="L66:L73" si="52">K66/S66</f>
        <v>5.5742501828822235E-3</v>
      </c>
      <c r="M66" s="1">
        <f t="shared" ref="M66:M73" si="53">K66/S66*Q66</f>
        <v>0.55742501828822233</v>
      </c>
      <c r="O66">
        <v>1000</v>
      </c>
      <c r="Q66">
        <v>100</v>
      </c>
      <c r="S66" s="1">
        <v>410.1</v>
      </c>
      <c r="U66" s="1">
        <v>57.3</v>
      </c>
    </row>
    <row r="67" spans="1:21" x14ac:dyDescent="0.25">
      <c r="A67" s="1" t="s">
        <v>69</v>
      </c>
      <c r="B67" s="1">
        <v>23841</v>
      </c>
      <c r="C67" s="1">
        <f t="shared" si="45"/>
        <v>23.841000000000001</v>
      </c>
      <c r="D67" s="1">
        <f t="shared" si="46"/>
        <v>6.0037773860488544E-2</v>
      </c>
      <c r="E67" s="1">
        <f t="shared" si="47"/>
        <v>6.0037773860488546</v>
      </c>
      <c r="F67" s="1">
        <v>9805</v>
      </c>
      <c r="G67" s="1">
        <f t="shared" si="48"/>
        <v>9.8049999999999997</v>
      </c>
      <c r="H67" s="1">
        <f t="shared" si="49"/>
        <v>2.4691513472676906E-2</v>
      </c>
      <c r="I67" s="1">
        <f t="shared" si="50"/>
        <v>2.4691513472676907</v>
      </c>
      <c r="J67" s="1">
        <v>2367</v>
      </c>
      <c r="K67" s="1">
        <f t="shared" si="51"/>
        <v>2.367</v>
      </c>
      <c r="L67" s="1">
        <f t="shared" si="52"/>
        <v>5.9607151850919159E-3</v>
      </c>
      <c r="M67" s="1">
        <f t="shared" si="53"/>
        <v>0.5960715185091916</v>
      </c>
      <c r="O67">
        <v>1000</v>
      </c>
      <c r="Q67">
        <v>100</v>
      </c>
      <c r="S67" s="1">
        <v>397.1</v>
      </c>
      <c r="U67" s="1">
        <v>47.5</v>
      </c>
    </row>
    <row r="68" spans="1:21" x14ac:dyDescent="0.25">
      <c r="A68" s="1" t="s">
        <v>70</v>
      </c>
      <c r="B68" s="1">
        <v>23208</v>
      </c>
      <c r="C68" s="1">
        <f t="shared" si="45"/>
        <v>23.207999999999998</v>
      </c>
      <c r="D68" s="1">
        <f t="shared" si="46"/>
        <v>4.6818640306637078E-2</v>
      </c>
      <c r="E68" s="1">
        <f t="shared" si="47"/>
        <v>4.681864030663708</v>
      </c>
      <c r="F68" s="1">
        <v>9784</v>
      </c>
      <c r="G68" s="1">
        <f t="shared" si="48"/>
        <v>9.7840000000000007</v>
      </c>
      <c r="H68" s="1">
        <f t="shared" si="49"/>
        <v>1.9737744603590884E-2</v>
      </c>
      <c r="I68" s="1">
        <f t="shared" si="50"/>
        <v>1.9737744603590883</v>
      </c>
      <c r="J68" s="1">
        <v>2748</v>
      </c>
      <c r="K68" s="1">
        <f t="shared" si="51"/>
        <v>2.7480000000000002</v>
      </c>
      <c r="L68" s="1">
        <f t="shared" si="52"/>
        <v>5.5436756102481347E-3</v>
      </c>
      <c r="M68" s="1">
        <f t="shared" si="53"/>
        <v>0.55436756102481344</v>
      </c>
      <c r="O68">
        <v>1000</v>
      </c>
      <c r="Q68">
        <v>100</v>
      </c>
      <c r="S68" s="1">
        <v>495.7</v>
      </c>
      <c r="U68" s="1">
        <v>62.5</v>
      </c>
    </row>
    <row r="69" spans="1:21" x14ac:dyDescent="0.25">
      <c r="A69" s="1" t="s">
        <v>71</v>
      </c>
      <c r="B69" s="1">
        <v>20135</v>
      </c>
      <c r="C69" s="1">
        <f t="shared" si="45"/>
        <v>20.135000000000002</v>
      </c>
      <c r="D69" s="1">
        <f t="shared" si="46"/>
        <v>4.7940476190476193E-2</v>
      </c>
      <c r="E69" s="1">
        <f t="shared" si="47"/>
        <v>4.7940476190476193</v>
      </c>
      <c r="F69" s="1">
        <v>12963</v>
      </c>
      <c r="G69" s="1">
        <f t="shared" si="48"/>
        <v>12.962999999999999</v>
      </c>
      <c r="H69" s="1">
        <f t="shared" si="49"/>
        <v>3.0864285714285712E-2</v>
      </c>
      <c r="I69" s="1">
        <f t="shared" si="50"/>
        <v>3.0864285714285713</v>
      </c>
      <c r="J69" s="1">
        <v>3039</v>
      </c>
      <c r="K69" s="1">
        <f t="shared" si="51"/>
        <v>3.0390000000000001</v>
      </c>
      <c r="L69" s="1">
        <f t="shared" si="52"/>
        <v>7.2357142857142863E-3</v>
      </c>
      <c r="M69" s="1">
        <f t="shared" si="53"/>
        <v>0.72357142857142864</v>
      </c>
      <c r="O69">
        <v>1000</v>
      </c>
      <c r="Q69">
        <v>100</v>
      </c>
      <c r="S69" s="1">
        <v>420</v>
      </c>
      <c r="U69" s="1">
        <v>47.4</v>
      </c>
    </row>
    <row r="70" spans="1:21" x14ac:dyDescent="0.25">
      <c r="A70" s="1" t="s">
        <v>72</v>
      </c>
      <c r="B70" s="1">
        <v>24572</v>
      </c>
      <c r="C70" s="1">
        <f t="shared" si="45"/>
        <v>24.571999999999999</v>
      </c>
      <c r="D70" s="1">
        <f t="shared" si="46"/>
        <v>5.1589334453075793E-2</v>
      </c>
      <c r="E70" s="1">
        <f t="shared" si="47"/>
        <v>5.1589334453075795</v>
      </c>
      <c r="F70" s="1">
        <v>11987</v>
      </c>
      <c r="G70" s="1">
        <f t="shared" si="48"/>
        <v>11.987</v>
      </c>
      <c r="H70" s="1">
        <f t="shared" si="49"/>
        <v>2.5166911610329624E-2</v>
      </c>
      <c r="I70" s="1">
        <f t="shared" si="50"/>
        <v>2.5166911610329623</v>
      </c>
      <c r="J70" s="1">
        <v>2842</v>
      </c>
      <c r="K70" s="1">
        <f t="shared" si="51"/>
        <v>2.8420000000000001</v>
      </c>
      <c r="L70" s="1">
        <f t="shared" si="52"/>
        <v>5.9668276296451815E-3</v>
      </c>
      <c r="M70" s="1">
        <f t="shared" si="53"/>
        <v>0.59668276296451817</v>
      </c>
      <c r="O70">
        <v>1000</v>
      </c>
      <c r="Q70">
        <v>100</v>
      </c>
      <c r="S70" s="1">
        <v>476.3</v>
      </c>
      <c r="U70" s="1">
        <v>55</v>
      </c>
    </row>
    <row r="71" spans="1:21" x14ac:dyDescent="0.25">
      <c r="A71" s="1" t="s">
        <v>73</v>
      </c>
      <c r="B71" s="1">
        <v>19222</v>
      </c>
      <c r="C71" s="1">
        <f t="shared" si="45"/>
        <v>19.222000000000001</v>
      </c>
      <c r="D71" s="1">
        <f t="shared" si="46"/>
        <v>4.418850574712644E-2</v>
      </c>
      <c r="E71" s="1">
        <f t="shared" si="47"/>
        <v>4.4188505747126436</v>
      </c>
      <c r="F71" s="1">
        <v>13578</v>
      </c>
      <c r="G71" s="1">
        <f t="shared" si="48"/>
        <v>13.577999999999999</v>
      </c>
      <c r="H71" s="1">
        <f t="shared" si="49"/>
        <v>3.1213793103448274E-2</v>
      </c>
      <c r="I71" s="1">
        <f t="shared" si="50"/>
        <v>3.1213793103448273</v>
      </c>
      <c r="J71" s="1">
        <v>3134</v>
      </c>
      <c r="K71" s="1">
        <f t="shared" si="51"/>
        <v>3.1339999999999999</v>
      </c>
      <c r="L71" s="1">
        <f t="shared" si="52"/>
        <v>7.2045977011494251E-3</v>
      </c>
      <c r="M71" s="1">
        <f t="shared" si="53"/>
        <v>0.72045977011494255</v>
      </c>
      <c r="O71">
        <v>1000</v>
      </c>
      <c r="Q71">
        <v>100</v>
      </c>
      <c r="S71" s="1">
        <v>435</v>
      </c>
      <c r="U71" s="1">
        <v>54</v>
      </c>
    </row>
    <row r="72" spans="1:21" x14ac:dyDescent="0.25">
      <c r="A72" s="1" t="s">
        <v>74</v>
      </c>
      <c r="B72" s="1">
        <v>19700</v>
      </c>
      <c r="C72" s="1">
        <f t="shared" si="45"/>
        <v>19.7</v>
      </c>
      <c r="D72" s="1">
        <f t="shared" si="46"/>
        <v>4.1196152237557508E-2</v>
      </c>
      <c r="E72" s="1">
        <f t="shared" si="47"/>
        <v>4.1196152237557504</v>
      </c>
      <c r="F72" s="1">
        <v>11599</v>
      </c>
      <c r="G72" s="1">
        <f t="shared" si="48"/>
        <v>11.599</v>
      </c>
      <c r="H72" s="1">
        <f t="shared" si="49"/>
        <v>2.4255541614387286E-2</v>
      </c>
      <c r="I72" s="1">
        <f t="shared" si="50"/>
        <v>2.4255541614387286</v>
      </c>
      <c r="J72" s="1">
        <v>3117</v>
      </c>
      <c r="K72" s="1">
        <f t="shared" si="51"/>
        <v>3.117</v>
      </c>
      <c r="L72" s="1">
        <f t="shared" si="52"/>
        <v>6.5181932245922209E-3</v>
      </c>
      <c r="M72" s="1">
        <f t="shared" si="53"/>
        <v>0.65181932245922214</v>
      </c>
      <c r="O72">
        <v>1000</v>
      </c>
      <c r="Q72">
        <v>100</v>
      </c>
      <c r="S72" s="1">
        <v>478.2</v>
      </c>
      <c r="U72" s="1">
        <v>61</v>
      </c>
    </row>
    <row r="73" spans="1:21" x14ac:dyDescent="0.25">
      <c r="A73" s="1" t="s">
        <v>75</v>
      </c>
      <c r="B73" s="1">
        <v>20497</v>
      </c>
      <c r="C73" s="1">
        <f t="shared" si="45"/>
        <v>20.497</v>
      </c>
      <c r="D73" s="1">
        <f t="shared" si="46"/>
        <v>4.8802380952380951E-2</v>
      </c>
      <c r="E73" s="1">
        <f t="shared" si="47"/>
        <v>4.880238095238095</v>
      </c>
      <c r="F73" s="1">
        <v>12110</v>
      </c>
      <c r="G73" s="1">
        <f t="shared" si="48"/>
        <v>12.11</v>
      </c>
      <c r="H73" s="1">
        <f t="shared" si="49"/>
        <v>2.8833333333333332E-2</v>
      </c>
      <c r="I73" s="1">
        <f t="shared" si="50"/>
        <v>2.8833333333333333</v>
      </c>
      <c r="J73" s="1">
        <v>2755</v>
      </c>
      <c r="K73" s="1">
        <f t="shared" si="51"/>
        <v>2.7549999999999999</v>
      </c>
      <c r="L73" s="1">
        <f t="shared" si="52"/>
        <v>6.5595238095238094E-3</v>
      </c>
      <c r="M73" s="1">
        <f t="shared" si="53"/>
        <v>0.65595238095238095</v>
      </c>
      <c r="O73">
        <v>1000</v>
      </c>
      <c r="Q73">
        <v>100</v>
      </c>
      <c r="S73" s="1">
        <v>420</v>
      </c>
      <c r="U73" s="1">
        <v>49.6</v>
      </c>
    </row>
    <row r="74" spans="1:2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S74" s="1"/>
    </row>
    <row r="75" spans="1:2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21" x14ac:dyDescent="0.25">
      <c r="A76" t="s">
        <v>0</v>
      </c>
      <c r="B76" t="s">
        <v>16</v>
      </c>
      <c r="C76" t="s">
        <v>19</v>
      </c>
      <c r="D76" t="s">
        <v>45</v>
      </c>
      <c r="E76" t="s">
        <v>24</v>
      </c>
      <c r="F76" t="s">
        <v>17</v>
      </c>
      <c r="G76" t="s">
        <v>20</v>
      </c>
      <c r="H76" t="s">
        <v>45</v>
      </c>
      <c r="I76" t="s">
        <v>24</v>
      </c>
      <c r="J76" t="s">
        <v>18</v>
      </c>
      <c r="K76" t="s">
        <v>21</v>
      </c>
      <c r="L76" t="s">
        <v>45</v>
      </c>
      <c r="M76" t="s">
        <v>24</v>
      </c>
      <c r="S76" t="s">
        <v>29</v>
      </c>
      <c r="U76" t="s">
        <v>30</v>
      </c>
    </row>
    <row r="77" spans="1:21" s="4" customForma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U77" s="5"/>
    </row>
    <row r="80" spans="1:21" x14ac:dyDescent="0.25">
      <c r="A80" s="6" t="s">
        <v>93</v>
      </c>
    </row>
    <row r="81" spans="1:1" x14ac:dyDescent="0.25">
      <c r="A81" t="s">
        <v>95</v>
      </c>
    </row>
    <row r="82" spans="1:1" x14ac:dyDescent="0.25">
      <c r="A82" t="s">
        <v>94</v>
      </c>
    </row>
    <row r="83" spans="1:1" x14ac:dyDescent="0.25">
      <c r="A83" t="s">
        <v>96</v>
      </c>
    </row>
    <row r="84" spans="1:1" x14ac:dyDescent="0.25">
      <c r="A84" t="s">
        <v>97</v>
      </c>
    </row>
    <row r="85" spans="1:1" x14ac:dyDescent="0.25">
      <c r="A85" t="s">
        <v>98</v>
      </c>
    </row>
    <row r="86" spans="1:1" x14ac:dyDescent="0.25">
      <c r="A86" t="s">
        <v>99</v>
      </c>
    </row>
    <row r="87" spans="1:1" x14ac:dyDescent="0.25">
      <c r="A87" t="s">
        <v>100</v>
      </c>
    </row>
    <row r="88" spans="1:1" x14ac:dyDescent="0.25">
      <c r="A88" t="s">
        <v>101</v>
      </c>
    </row>
    <row r="89" spans="1:1" x14ac:dyDescent="0.25">
      <c r="A89" t="s">
        <v>102</v>
      </c>
    </row>
  </sheetData>
  <mergeCells count="7">
    <mergeCell ref="A77:M77"/>
    <mergeCell ref="A65:M65"/>
    <mergeCell ref="A2:M2"/>
    <mergeCell ref="A15:M15"/>
    <mergeCell ref="A28:M28"/>
    <mergeCell ref="A41:M41"/>
    <mergeCell ref="A53:M53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4"/>
  <sheetViews>
    <sheetView topLeftCell="A77" workbookViewId="0">
      <selection activeCell="A12" sqref="A12"/>
    </sheetView>
  </sheetViews>
  <sheetFormatPr defaultRowHeight="15" x14ac:dyDescent="0.25"/>
  <cols>
    <col min="1" max="1" width="14" customWidth="1"/>
    <col min="2" max="3" width="14.42578125" customWidth="1"/>
    <col min="4" max="4" width="12.85546875" customWidth="1"/>
    <col min="5" max="5" width="13.42578125" customWidth="1"/>
    <col min="6" max="6" width="10.140625" customWidth="1"/>
    <col min="7" max="7" width="12.28515625" customWidth="1"/>
    <col min="8" max="8" width="13.5703125" customWidth="1"/>
    <col min="9" max="9" width="13.28515625" customWidth="1"/>
    <col min="10" max="10" width="15.140625" customWidth="1"/>
    <col min="12" max="12" width="14" customWidth="1"/>
    <col min="15" max="15" width="11.140625" customWidth="1"/>
  </cols>
  <sheetData>
    <row r="1" spans="1:27" x14ac:dyDescent="0.25">
      <c r="A1" t="s">
        <v>0</v>
      </c>
      <c r="B1" t="s">
        <v>23</v>
      </c>
      <c r="C1" t="s">
        <v>27</v>
      </c>
      <c r="D1" t="s">
        <v>25</v>
      </c>
      <c r="E1" t="s">
        <v>28</v>
      </c>
      <c r="F1" t="s">
        <v>26</v>
      </c>
      <c r="H1" t="s">
        <v>44</v>
      </c>
      <c r="J1" t="s">
        <v>46</v>
      </c>
      <c r="K1" s="3"/>
      <c r="L1" t="s">
        <v>22</v>
      </c>
      <c r="O1" t="s">
        <v>43</v>
      </c>
    </row>
    <row r="2" spans="1:27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25">
      <c r="A3" s="1" t="s">
        <v>7</v>
      </c>
      <c r="B3" s="1">
        <v>1.41</v>
      </c>
      <c r="C3" s="1">
        <v>57</v>
      </c>
      <c r="D3" s="1">
        <v>19</v>
      </c>
      <c r="E3" s="1">
        <v>0.7</v>
      </c>
      <c r="F3" s="1">
        <v>90</v>
      </c>
      <c r="H3" s="1">
        <f>D3/E3</f>
        <v>27.142857142857146</v>
      </c>
      <c r="J3" s="1">
        <v>4.0999999999999996</v>
      </c>
      <c r="K3" s="3"/>
      <c r="L3" s="1">
        <v>4.3</v>
      </c>
      <c r="N3" s="1">
        <v>22.5</v>
      </c>
      <c r="O3" s="1">
        <f>J3*L3/N3</f>
        <v>0.78355555555555556</v>
      </c>
    </row>
    <row r="4" spans="1:27" x14ac:dyDescent="0.25">
      <c r="A4" s="1" t="s">
        <v>8</v>
      </c>
      <c r="B4">
        <v>0.97</v>
      </c>
      <c r="C4" s="1">
        <v>47</v>
      </c>
      <c r="D4" s="1">
        <v>21</v>
      </c>
      <c r="E4" s="1">
        <v>0.6</v>
      </c>
      <c r="F4" s="1">
        <v>111</v>
      </c>
      <c r="H4" s="1">
        <f t="shared" ref="H4:H10" si="0">D4/E4</f>
        <v>35</v>
      </c>
      <c r="J4" s="1">
        <v>1.1599999999999999</v>
      </c>
      <c r="K4" s="3"/>
      <c r="L4" s="1">
        <v>4.4000000000000004</v>
      </c>
      <c r="N4" s="1">
        <v>22.5</v>
      </c>
      <c r="O4" s="1">
        <f t="shared" ref="O4:O11" si="1">J4*L4/N4</f>
        <v>0.22684444444444446</v>
      </c>
    </row>
    <row r="5" spans="1:27" x14ac:dyDescent="0.25">
      <c r="A5" s="1" t="s">
        <v>9</v>
      </c>
      <c r="B5">
        <v>1.1299999999999999</v>
      </c>
      <c r="C5" s="1">
        <v>53</v>
      </c>
      <c r="D5" s="1">
        <v>20</v>
      </c>
      <c r="E5" s="1">
        <v>0.6</v>
      </c>
      <c r="F5" s="1">
        <v>88</v>
      </c>
      <c r="H5" s="1">
        <f t="shared" si="0"/>
        <v>33.333333333333336</v>
      </c>
      <c r="J5" s="1">
        <v>3.14</v>
      </c>
      <c r="K5" s="3"/>
      <c r="L5" s="1">
        <v>4.4000000000000004</v>
      </c>
      <c r="N5" s="1">
        <v>22.5</v>
      </c>
      <c r="O5" s="1">
        <f t="shared" si="1"/>
        <v>0.6140444444444445</v>
      </c>
    </row>
    <row r="6" spans="1:27" x14ac:dyDescent="0.25">
      <c r="A6" s="1" t="s">
        <v>10</v>
      </c>
      <c r="B6">
        <v>1.69</v>
      </c>
      <c r="C6" s="1">
        <v>58</v>
      </c>
      <c r="D6" s="1">
        <v>19</v>
      </c>
      <c r="E6" s="1">
        <v>0.6</v>
      </c>
      <c r="F6" s="1">
        <v>118</v>
      </c>
      <c r="H6" s="1">
        <f t="shared" si="0"/>
        <v>31.666666666666668</v>
      </c>
      <c r="J6" s="1">
        <v>0.99</v>
      </c>
      <c r="K6" s="3"/>
      <c r="L6" s="1">
        <v>3.8</v>
      </c>
      <c r="N6" s="1">
        <v>22.5</v>
      </c>
      <c r="O6" s="1">
        <f t="shared" si="1"/>
        <v>0.16719999999999999</v>
      </c>
    </row>
    <row r="7" spans="1:27" x14ac:dyDescent="0.25">
      <c r="A7" s="1" t="s">
        <v>11</v>
      </c>
      <c r="B7">
        <v>1.43</v>
      </c>
      <c r="C7" s="1">
        <v>83</v>
      </c>
      <c r="D7" s="1">
        <v>27</v>
      </c>
      <c r="E7" s="1">
        <v>0.4</v>
      </c>
      <c r="F7" s="1">
        <v>180</v>
      </c>
      <c r="H7" s="1">
        <f t="shared" si="0"/>
        <v>67.5</v>
      </c>
      <c r="J7" s="1">
        <v>3.11</v>
      </c>
      <c r="K7" s="3"/>
      <c r="L7" s="1">
        <v>4.9000000000000004</v>
      </c>
      <c r="N7" s="1">
        <v>22.5</v>
      </c>
      <c r="O7" s="1">
        <f t="shared" si="1"/>
        <v>0.67728888888888894</v>
      </c>
    </row>
    <row r="8" spans="1:27" x14ac:dyDescent="0.25">
      <c r="A8" s="1" t="s">
        <v>12</v>
      </c>
      <c r="B8">
        <v>1.1499999999999999</v>
      </c>
      <c r="C8" s="1">
        <v>54</v>
      </c>
      <c r="D8" s="1">
        <v>15</v>
      </c>
      <c r="E8" s="1">
        <v>0.5</v>
      </c>
      <c r="F8" s="1">
        <v>102</v>
      </c>
      <c r="H8" s="1">
        <f t="shared" si="0"/>
        <v>30</v>
      </c>
      <c r="J8" s="1">
        <v>3.38</v>
      </c>
      <c r="K8" s="3"/>
      <c r="L8" s="1">
        <v>4.2</v>
      </c>
      <c r="N8" s="1">
        <v>22.5</v>
      </c>
      <c r="O8" s="1">
        <f t="shared" si="1"/>
        <v>0.63093333333333335</v>
      </c>
    </row>
    <row r="9" spans="1:27" x14ac:dyDescent="0.25">
      <c r="A9" s="1" t="s">
        <v>13</v>
      </c>
      <c r="B9">
        <v>2.14</v>
      </c>
      <c r="C9" s="1">
        <v>71</v>
      </c>
      <c r="D9" s="1">
        <v>21</v>
      </c>
      <c r="E9" s="1">
        <v>0.8</v>
      </c>
      <c r="F9" s="1">
        <v>68</v>
      </c>
      <c r="H9" s="1">
        <f t="shared" si="0"/>
        <v>26.25</v>
      </c>
      <c r="J9" s="1">
        <v>12</v>
      </c>
      <c r="L9" s="1">
        <v>4.7</v>
      </c>
      <c r="N9" s="1">
        <v>22.5</v>
      </c>
      <c r="O9" s="1">
        <f t="shared" si="1"/>
        <v>2.5066666666666668</v>
      </c>
    </row>
    <row r="10" spans="1:27" x14ac:dyDescent="0.25">
      <c r="A10" s="1" t="s">
        <v>14</v>
      </c>
      <c r="B10">
        <v>1.17</v>
      </c>
      <c r="C10" s="1">
        <v>49</v>
      </c>
      <c r="D10" s="1">
        <v>20</v>
      </c>
      <c r="E10" s="1">
        <v>0.5</v>
      </c>
      <c r="F10" s="1">
        <v>85</v>
      </c>
      <c r="H10" s="1">
        <f t="shared" si="0"/>
        <v>40</v>
      </c>
      <c r="J10" s="1">
        <v>6.11</v>
      </c>
      <c r="L10" s="1">
        <v>4.8</v>
      </c>
      <c r="N10" s="1">
        <v>22.5</v>
      </c>
      <c r="O10" s="1">
        <f t="shared" si="1"/>
        <v>1.3034666666666666</v>
      </c>
    </row>
    <row r="11" spans="1:27" x14ac:dyDescent="0.25">
      <c r="A11" s="1" t="s">
        <v>15</v>
      </c>
      <c r="B11">
        <v>1.34</v>
      </c>
      <c r="J11" s="1">
        <v>5.88</v>
      </c>
      <c r="L11" s="1">
        <v>4.3</v>
      </c>
      <c r="N11" s="1">
        <v>22.5</v>
      </c>
      <c r="O11" s="1">
        <f t="shared" si="1"/>
        <v>1.1237333333333333</v>
      </c>
    </row>
    <row r="12" spans="1:27" x14ac:dyDescent="0.25">
      <c r="A12" s="1"/>
    </row>
    <row r="13" spans="1:27" x14ac:dyDescent="0.25">
      <c r="A13" s="1"/>
    </row>
    <row r="14" spans="1:27" x14ac:dyDescent="0.25">
      <c r="A14" t="s">
        <v>0</v>
      </c>
      <c r="B14" t="s">
        <v>23</v>
      </c>
      <c r="C14" t="s">
        <v>27</v>
      </c>
      <c r="D14" t="s">
        <v>25</v>
      </c>
      <c r="E14" t="s">
        <v>28</v>
      </c>
      <c r="F14" t="s">
        <v>26</v>
      </c>
      <c r="H14" t="s">
        <v>44</v>
      </c>
      <c r="J14" t="s">
        <v>46</v>
      </c>
      <c r="K14" s="3"/>
      <c r="L14" t="s">
        <v>22</v>
      </c>
      <c r="O14" t="s">
        <v>43</v>
      </c>
    </row>
    <row r="15" spans="1:27" x14ac:dyDescent="0.25">
      <c r="A15" s="10" t="s">
        <v>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1:27" x14ac:dyDescent="0.25">
      <c r="A16" s="1" t="s">
        <v>51</v>
      </c>
      <c r="B16" s="1">
        <v>1.95</v>
      </c>
      <c r="C16" s="1">
        <v>55</v>
      </c>
      <c r="D16" s="1">
        <v>14</v>
      </c>
      <c r="E16" s="1">
        <v>0.6</v>
      </c>
      <c r="F16" s="1">
        <v>52</v>
      </c>
      <c r="H16" s="1">
        <f>D16/E16</f>
        <v>23.333333333333336</v>
      </c>
      <c r="J16" s="1">
        <v>1.91</v>
      </c>
      <c r="L16" s="1">
        <v>3.5</v>
      </c>
      <c r="N16" s="1">
        <v>22.5</v>
      </c>
      <c r="O16" s="1">
        <f>J16*L16/N16</f>
        <v>0.2971111111111111</v>
      </c>
    </row>
    <row r="17" spans="1:27" x14ac:dyDescent="0.25">
      <c r="A17" s="1" t="s">
        <v>52</v>
      </c>
      <c r="B17" s="1">
        <v>1.85</v>
      </c>
      <c r="C17" s="1">
        <v>56</v>
      </c>
      <c r="D17" s="1">
        <v>18</v>
      </c>
      <c r="E17" s="1">
        <v>0.7</v>
      </c>
      <c r="F17" s="1">
        <v>57</v>
      </c>
      <c r="H17" s="1">
        <f t="shared" ref="H17:H23" si="2">D17/E17</f>
        <v>25.714285714285715</v>
      </c>
      <c r="J17" s="1">
        <v>2.89</v>
      </c>
      <c r="L17" s="1">
        <v>4.3</v>
      </c>
      <c r="N17" s="1">
        <v>22.5</v>
      </c>
      <c r="O17" s="1">
        <f t="shared" ref="O17:O24" si="3">J17*L17/N17</f>
        <v>0.55231111111111109</v>
      </c>
    </row>
    <row r="18" spans="1:27" x14ac:dyDescent="0.25">
      <c r="A18" s="1" t="s">
        <v>53</v>
      </c>
      <c r="B18" s="1">
        <v>2.7</v>
      </c>
      <c r="C18" s="1">
        <v>57</v>
      </c>
      <c r="D18" s="1">
        <v>11</v>
      </c>
      <c r="E18" s="1">
        <v>0.8</v>
      </c>
      <c r="F18" s="1">
        <v>60</v>
      </c>
      <c r="H18" s="1">
        <f t="shared" si="2"/>
        <v>13.75</v>
      </c>
      <c r="J18" s="1">
        <v>1.93</v>
      </c>
      <c r="L18" s="1">
        <v>3.3</v>
      </c>
      <c r="N18" s="1">
        <v>22.5</v>
      </c>
      <c r="O18" s="1">
        <f t="shared" si="3"/>
        <v>0.28306666666666663</v>
      </c>
    </row>
    <row r="19" spans="1:27" x14ac:dyDescent="0.25">
      <c r="A19" s="1" t="s">
        <v>54</v>
      </c>
      <c r="B19" s="1">
        <v>1.89</v>
      </c>
      <c r="C19" s="1">
        <v>51</v>
      </c>
      <c r="D19" s="1">
        <v>22</v>
      </c>
      <c r="E19" s="1">
        <v>0.7</v>
      </c>
      <c r="F19" s="1">
        <v>246</v>
      </c>
      <c r="H19" s="1">
        <f t="shared" si="2"/>
        <v>31.428571428571431</v>
      </c>
      <c r="J19" s="1">
        <v>9.7799999999999994</v>
      </c>
      <c r="L19" s="1">
        <v>4.2</v>
      </c>
      <c r="N19" s="1">
        <v>22.5</v>
      </c>
      <c r="O19" s="1">
        <f t="shared" si="3"/>
        <v>1.8256000000000001</v>
      </c>
    </row>
    <row r="20" spans="1:27" x14ac:dyDescent="0.25">
      <c r="A20" s="1" t="s">
        <v>55</v>
      </c>
      <c r="B20" s="1">
        <v>2.13</v>
      </c>
      <c r="C20" s="1">
        <v>69</v>
      </c>
      <c r="D20" s="1">
        <v>15</v>
      </c>
      <c r="E20" s="1">
        <v>0.6</v>
      </c>
      <c r="F20" s="1">
        <v>57</v>
      </c>
      <c r="H20" s="1">
        <f t="shared" si="2"/>
        <v>25</v>
      </c>
      <c r="J20" s="1">
        <v>4.1900000000000004</v>
      </c>
      <c r="L20" s="1">
        <v>3.9</v>
      </c>
      <c r="N20" s="1">
        <v>22.5</v>
      </c>
      <c r="O20" s="1">
        <f t="shared" si="3"/>
        <v>0.72626666666666673</v>
      </c>
    </row>
    <row r="21" spans="1:27" x14ac:dyDescent="0.25">
      <c r="A21" s="1" t="s">
        <v>56</v>
      </c>
      <c r="B21" s="1">
        <v>2.0699999999999998</v>
      </c>
      <c r="C21" s="1">
        <v>53</v>
      </c>
      <c r="D21" s="1">
        <v>22</v>
      </c>
      <c r="E21" s="1">
        <v>0.5</v>
      </c>
      <c r="F21" s="1">
        <v>69</v>
      </c>
      <c r="H21" s="1">
        <f t="shared" si="2"/>
        <v>44</v>
      </c>
      <c r="J21" s="1">
        <v>6.61</v>
      </c>
      <c r="L21" s="1">
        <v>4.0999999999999996</v>
      </c>
      <c r="N21" s="1">
        <v>22.5</v>
      </c>
      <c r="O21" s="1">
        <f t="shared" si="3"/>
        <v>1.2044888888888889</v>
      </c>
    </row>
    <row r="22" spans="1:27" x14ac:dyDescent="0.25">
      <c r="A22" s="1" t="s">
        <v>57</v>
      </c>
      <c r="B22" s="1">
        <v>2.38</v>
      </c>
      <c r="C22" s="1">
        <v>57</v>
      </c>
      <c r="D22" s="1">
        <v>16</v>
      </c>
      <c r="E22" s="1">
        <v>0.5</v>
      </c>
      <c r="F22" s="1">
        <v>60</v>
      </c>
      <c r="H22" s="1">
        <f t="shared" si="2"/>
        <v>32</v>
      </c>
      <c r="J22" s="1">
        <v>11.37</v>
      </c>
      <c r="L22" s="1">
        <v>4.4000000000000004</v>
      </c>
      <c r="N22" s="1">
        <v>22.5</v>
      </c>
      <c r="O22" s="1">
        <f t="shared" si="3"/>
        <v>2.2234666666666665</v>
      </c>
    </row>
    <row r="23" spans="1:27" x14ac:dyDescent="0.25">
      <c r="A23" s="1" t="s">
        <v>58</v>
      </c>
      <c r="B23" s="1">
        <v>2.2400000000000002</v>
      </c>
      <c r="C23" s="1">
        <v>59</v>
      </c>
      <c r="D23" s="1">
        <v>19</v>
      </c>
      <c r="E23" s="1">
        <v>0.5</v>
      </c>
      <c r="F23" s="1">
        <v>52</v>
      </c>
      <c r="H23" s="1">
        <f t="shared" si="2"/>
        <v>38</v>
      </c>
      <c r="J23" s="1">
        <v>9.11</v>
      </c>
      <c r="L23" s="1">
        <v>4.5</v>
      </c>
      <c r="N23" s="1">
        <v>22.5</v>
      </c>
      <c r="O23" s="1">
        <f t="shared" si="3"/>
        <v>1.8219999999999998</v>
      </c>
    </row>
    <row r="24" spans="1:27" x14ac:dyDescent="0.25">
      <c r="A24" s="1" t="s">
        <v>59</v>
      </c>
      <c r="B24" s="1">
        <v>1.94</v>
      </c>
      <c r="C24" s="1"/>
      <c r="D24" s="1"/>
      <c r="E24" s="1"/>
      <c r="J24" s="1">
        <v>8</v>
      </c>
      <c r="L24" s="1">
        <v>3.7</v>
      </c>
      <c r="N24" s="1">
        <v>22.5</v>
      </c>
      <c r="O24" s="1">
        <f t="shared" si="3"/>
        <v>1.3155555555555556</v>
      </c>
    </row>
    <row r="25" spans="1:27" x14ac:dyDescent="0.25">
      <c r="A25" s="1"/>
    </row>
    <row r="26" spans="1:27" x14ac:dyDescent="0.25">
      <c r="A26" s="1"/>
    </row>
    <row r="27" spans="1:27" x14ac:dyDescent="0.25">
      <c r="A27" t="s">
        <v>0</v>
      </c>
      <c r="B27" t="s">
        <v>23</v>
      </c>
      <c r="C27" t="s">
        <v>27</v>
      </c>
      <c r="D27" t="s">
        <v>25</v>
      </c>
      <c r="E27" t="s">
        <v>28</v>
      </c>
      <c r="F27" t="s">
        <v>26</v>
      </c>
      <c r="H27" t="s">
        <v>44</v>
      </c>
      <c r="J27" t="s">
        <v>46</v>
      </c>
      <c r="K27" s="3"/>
      <c r="L27" t="s">
        <v>22</v>
      </c>
      <c r="O27" t="s">
        <v>43</v>
      </c>
    </row>
    <row r="28" spans="1:27" x14ac:dyDescent="0.25">
      <c r="A28" s="10" t="s">
        <v>3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1:27" x14ac:dyDescent="0.25">
      <c r="A29" s="1" t="s">
        <v>76</v>
      </c>
      <c r="B29" s="1">
        <v>1.1100000000000001</v>
      </c>
      <c r="C29" s="1">
        <v>50</v>
      </c>
      <c r="D29" s="1">
        <v>18</v>
      </c>
      <c r="E29" s="1">
        <v>0.7</v>
      </c>
      <c r="F29" s="1">
        <v>58</v>
      </c>
      <c r="H29" s="1">
        <f>D29/E29</f>
        <v>25.714285714285715</v>
      </c>
      <c r="J29" s="1">
        <v>3.4</v>
      </c>
      <c r="L29" s="1">
        <v>4.4000000000000004</v>
      </c>
      <c r="N29" s="1">
        <v>22.5</v>
      </c>
      <c r="O29" s="1">
        <f>J29*L29/N29</f>
        <v>0.66488888888888897</v>
      </c>
    </row>
    <row r="30" spans="1:27" x14ac:dyDescent="0.25">
      <c r="A30" s="1" t="s">
        <v>77</v>
      </c>
      <c r="B30" s="1">
        <v>1.77</v>
      </c>
      <c r="C30" s="1">
        <v>53</v>
      </c>
      <c r="D30" s="1">
        <v>21</v>
      </c>
      <c r="E30" s="1">
        <v>0.7</v>
      </c>
      <c r="F30" s="1">
        <v>50</v>
      </c>
      <c r="H30" s="1">
        <f t="shared" ref="H30:H36" si="4">D30/E30</f>
        <v>30.000000000000004</v>
      </c>
      <c r="J30" s="1">
        <v>6.2</v>
      </c>
      <c r="L30" s="1">
        <v>4</v>
      </c>
      <c r="N30" s="1">
        <v>22.5</v>
      </c>
      <c r="O30" s="1">
        <f t="shared" ref="O30:O37" si="5">J30*L30/N30</f>
        <v>1.1022222222222222</v>
      </c>
    </row>
    <row r="31" spans="1:27" x14ac:dyDescent="0.25">
      <c r="A31" s="1" t="s">
        <v>78</v>
      </c>
      <c r="B31" s="1">
        <v>1.46</v>
      </c>
      <c r="C31" s="1">
        <v>14</v>
      </c>
      <c r="D31" s="1">
        <v>19</v>
      </c>
      <c r="E31" s="1">
        <v>0.6</v>
      </c>
      <c r="F31" s="1">
        <v>59</v>
      </c>
      <c r="H31" s="1">
        <f t="shared" si="4"/>
        <v>31.666666666666668</v>
      </c>
      <c r="J31" s="1">
        <v>2.23</v>
      </c>
      <c r="L31" s="1">
        <v>4.4000000000000004</v>
      </c>
      <c r="N31" s="1">
        <v>22.5</v>
      </c>
      <c r="O31" s="1">
        <f t="shared" si="5"/>
        <v>0.43608888888888891</v>
      </c>
    </row>
    <row r="32" spans="1:27" x14ac:dyDescent="0.25">
      <c r="A32" s="1" t="s">
        <v>79</v>
      </c>
      <c r="B32" s="1">
        <v>1.84</v>
      </c>
      <c r="C32" s="1">
        <v>57</v>
      </c>
      <c r="D32" s="1">
        <v>17</v>
      </c>
      <c r="E32" s="1">
        <v>0.6</v>
      </c>
      <c r="F32" s="1">
        <v>70</v>
      </c>
      <c r="H32" s="1">
        <f t="shared" si="4"/>
        <v>28.333333333333336</v>
      </c>
      <c r="J32" s="1">
        <v>2.15</v>
      </c>
      <c r="L32" s="1">
        <v>4.0999999999999996</v>
      </c>
      <c r="N32" s="1">
        <v>22.5</v>
      </c>
      <c r="O32" s="1">
        <f t="shared" si="5"/>
        <v>0.39177777777777778</v>
      </c>
    </row>
    <row r="33" spans="1:27" x14ac:dyDescent="0.25">
      <c r="A33" s="1" t="s">
        <v>80</v>
      </c>
      <c r="B33" s="1">
        <v>2.5</v>
      </c>
      <c r="C33" s="1">
        <v>54</v>
      </c>
      <c r="D33" s="1">
        <v>17</v>
      </c>
      <c r="E33" s="1">
        <v>0.6</v>
      </c>
      <c r="F33" s="1">
        <v>43</v>
      </c>
      <c r="H33" s="1">
        <f t="shared" si="4"/>
        <v>28.333333333333336</v>
      </c>
      <c r="J33" s="1">
        <v>5.19</v>
      </c>
      <c r="L33" s="1">
        <v>3.7</v>
      </c>
      <c r="N33" s="1">
        <v>22.5</v>
      </c>
      <c r="O33" s="1">
        <f t="shared" si="5"/>
        <v>0.85346666666666682</v>
      </c>
    </row>
    <row r="34" spans="1:27" x14ac:dyDescent="0.25">
      <c r="A34" s="1" t="s">
        <v>81</v>
      </c>
      <c r="B34" s="1">
        <v>1.28</v>
      </c>
      <c r="C34" s="1">
        <v>53</v>
      </c>
      <c r="D34" s="1">
        <v>16</v>
      </c>
      <c r="E34" s="1">
        <v>0.7</v>
      </c>
      <c r="F34" s="1">
        <v>66</v>
      </c>
      <c r="H34" s="1">
        <f t="shared" si="4"/>
        <v>22.857142857142858</v>
      </c>
      <c r="J34" s="1">
        <v>3.87</v>
      </c>
      <c r="L34" s="1">
        <v>3.6</v>
      </c>
      <c r="N34" s="1">
        <v>22.5</v>
      </c>
      <c r="O34" s="1">
        <f t="shared" si="5"/>
        <v>0.61919999999999997</v>
      </c>
    </row>
    <row r="35" spans="1:27" x14ac:dyDescent="0.25">
      <c r="A35" s="1" t="s">
        <v>82</v>
      </c>
      <c r="B35" s="1">
        <v>2.23</v>
      </c>
      <c r="C35" s="1">
        <v>62</v>
      </c>
      <c r="D35" s="1">
        <v>11</v>
      </c>
      <c r="E35" s="1">
        <v>0.6</v>
      </c>
      <c r="F35" s="1">
        <v>51</v>
      </c>
      <c r="H35" s="1">
        <f t="shared" si="4"/>
        <v>18.333333333333336</v>
      </c>
      <c r="J35" s="1">
        <v>4.1900000000000004</v>
      </c>
      <c r="L35" s="1">
        <v>4.5999999999999996</v>
      </c>
      <c r="N35" s="1">
        <v>22.5</v>
      </c>
      <c r="O35" s="1">
        <f t="shared" si="5"/>
        <v>0.85662222222222228</v>
      </c>
    </row>
    <row r="36" spans="1:27" x14ac:dyDescent="0.25">
      <c r="A36" s="1" t="s">
        <v>83</v>
      </c>
      <c r="B36" s="1">
        <v>2.13</v>
      </c>
      <c r="C36" s="1">
        <v>60</v>
      </c>
      <c r="D36" s="1">
        <v>18</v>
      </c>
      <c r="E36" s="1">
        <v>0.7</v>
      </c>
      <c r="F36" s="1">
        <v>61</v>
      </c>
      <c r="H36" s="1">
        <f t="shared" si="4"/>
        <v>25.714285714285715</v>
      </c>
      <c r="J36" s="1">
        <v>8.0299999999999994</v>
      </c>
      <c r="L36" s="1">
        <v>3.9</v>
      </c>
      <c r="N36" s="1">
        <v>22.5</v>
      </c>
      <c r="O36" s="1">
        <f t="shared" si="5"/>
        <v>1.3918666666666666</v>
      </c>
    </row>
    <row r="37" spans="1:27" x14ac:dyDescent="0.25">
      <c r="A37" s="1" t="s">
        <v>84</v>
      </c>
      <c r="B37" s="1">
        <v>1.1000000000000001</v>
      </c>
      <c r="C37" s="1"/>
      <c r="D37" s="1"/>
      <c r="E37" s="1"/>
      <c r="J37" s="1">
        <v>1.93</v>
      </c>
      <c r="L37" s="1">
        <v>4.2</v>
      </c>
      <c r="N37" s="1">
        <v>22.5</v>
      </c>
      <c r="O37" s="1">
        <f t="shared" si="5"/>
        <v>0.36026666666666668</v>
      </c>
    </row>
    <row r="38" spans="1:27" x14ac:dyDescent="0.25">
      <c r="A38" s="1"/>
    </row>
    <row r="39" spans="1:27" x14ac:dyDescent="0.25">
      <c r="A39" s="1"/>
    </row>
    <row r="40" spans="1:27" x14ac:dyDescent="0.25">
      <c r="A40" t="s">
        <v>0</v>
      </c>
      <c r="B40" t="s">
        <v>23</v>
      </c>
      <c r="C40" t="s">
        <v>27</v>
      </c>
      <c r="D40" t="s">
        <v>25</v>
      </c>
      <c r="E40" t="s">
        <v>28</v>
      </c>
      <c r="F40" t="s">
        <v>26</v>
      </c>
      <c r="H40" t="s">
        <v>44</v>
      </c>
      <c r="J40" t="s">
        <v>46</v>
      </c>
      <c r="K40" s="3"/>
      <c r="L40" t="s">
        <v>22</v>
      </c>
      <c r="O40" t="s">
        <v>43</v>
      </c>
    </row>
    <row r="41" spans="1:27" x14ac:dyDescent="0.25">
      <c r="A41" s="10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spans="1:27" x14ac:dyDescent="0.25">
      <c r="A42" s="1" t="s">
        <v>85</v>
      </c>
      <c r="B42" s="1">
        <v>1.37</v>
      </c>
      <c r="C42" s="1">
        <v>30</v>
      </c>
      <c r="D42" s="1">
        <v>21</v>
      </c>
      <c r="E42" s="1">
        <v>0.5</v>
      </c>
      <c r="F42" s="1">
        <v>79</v>
      </c>
      <c r="H42" s="1">
        <f>D42/E42</f>
        <v>42</v>
      </c>
      <c r="J42">
        <v>1.08</v>
      </c>
      <c r="L42" s="1">
        <v>4.9000000000000004</v>
      </c>
      <c r="N42" s="1">
        <v>22.5</v>
      </c>
      <c r="O42" s="1">
        <f>J42*L42/N42</f>
        <v>0.23520000000000002</v>
      </c>
    </row>
    <row r="43" spans="1:27" x14ac:dyDescent="0.25">
      <c r="A43" s="1" t="s">
        <v>86</v>
      </c>
      <c r="B43" s="1">
        <v>1.2</v>
      </c>
      <c r="C43" s="1">
        <v>42</v>
      </c>
      <c r="D43" s="1">
        <v>22</v>
      </c>
      <c r="E43" s="1">
        <v>0.6</v>
      </c>
      <c r="F43" s="1">
        <v>74</v>
      </c>
      <c r="H43" s="1">
        <f t="shared" ref="H43:H49" si="6">D43/E43</f>
        <v>36.666666666666671</v>
      </c>
      <c r="J43">
        <v>10.87</v>
      </c>
      <c r="L43" s="1">
        <v>5.0999999999999996</v>
      </c>
      <c r="N43" s="1">
        <v>22.5</v>
      </c>
      <c r="O43" s="1">
        <f t="shared" ref="O43:O49" si="7">J43*L43/N43</f>
        <v>2.4638666666666662</v>
      </c>
    </row>
    <row r="44" spans="1:27" x14ac:dyDescent="0.25">
      <c r="A44" s="1" t="s">
        <v>87</v>
      </c>
      <c r="B44" s="1">
        <v>1.1000000000000001</v>
      </c>
      <c r="C44" s="1">
        <v>38</v>
      </c>
      <c r="D44" s="1">
        <v>28</v>
      </c>
      <c r="E44" s="1">
        <v>0.5</v>
      </c>
      <c r="F44" s="1">
        <v>83</v>
      </c>
      <c r="H44" s="1">
        <f t="shared" si="6"/>
        <v>56</v>
      </c>
      <c r="J44">
        <v>2.35</v>
      </c>
      <c r="L44" s="1">
        <v>4.9000000000000004</v>
      </c>
      <c r="N44" s="1">
        <v>22.5</v>
      </c>
      <c r="O44" s="1">
        <f t="shared" si="7"/>
        <v>0.51177777777777778</v>
      </c>
    </row>
    <row r="45" spans="1:27" x14ac:dyDescent="0.25">
      <c r="A45" s="1" t="s">
        <v>88</v>
      </c>
      <c r="B45" s="1">
        <v>1.69</v>
      </c>
      <c r="C45" s="1">
        <v>53</v>
      </c>
      <c r="D45" s="1">
        <v>26</v>
      </c>
      <c r="E45" s="1">
        <v>0.6</v>
      </c>
      <c r="F45" s="1">
        <v>82</v>
      </c>
      <c r="H45" s="1">
        <f t="shared" si="6"/>
        <v>43.333333333333336</v>
      </c>
      <c r="J45">
        <v>1.67</v>
      </c>
      <c r="L45" s="1">
        <v>5.0999999999999996</v>
      </c>
      <c r="N45" s="1">
        <v>22.5</v>
      </c>
      <c r="O45" s="1">
        <f t="shared" si="7"/>
        <v>0.37853333333333333</v>
      </c>
    </row>
    <row r="46" spans="1:27" x14ac:dyDescent="0.25">
      <c r="A46" s="1" t="s">
        <v>89</v>
      </c>
      <c r="B46" s="1">
        <v>3.21</v>
      </c>
      <c r="C46" s="1">
        <v>113</v>
      </c>
      <c r="D46" s="1">
        <v>27</v>
      </c>
      <c r="E46" s="1">
        <v>0.6</v>
      </c>
      <c r="F46" s="1">
        <v>78</v>
      </c>
      <c r="H46" s="1">
        <f t="shared" si="6"/>
        <v>45</v>
      </c>
      <c r="J46">
        <v>4.26</v>
      </c>
      <c r="L46" s="1">
        <v>5.0999999999999996</v>
      </c>
      <c r="N46" s="1">
        <v>22.5</v>
      </c>
      <c r="O46" s="1">
        <f t="shared" si="7"/>
        <v>0.96560000000000001</v>
      </c>
    </row>
    <row r="47" spans="1:27" x14ac:dyDescent="0.25">
      <c r="A47" s="1" t="s">
        <v>90</v>
      </c>
      <c r="B47" s="1">
        <v>1.75</v>
      </c>
      <c r="C47" s="1">
        <v>48</v>
      </c>
      <c r="D47" s="1">
        <v>22</v>
      </c>
      <c r="E47" s="1">
        <v>0.7</v>
      </c>
      <c r="F47" s="1">
        <v>73</v>
      </c>
      <c r="H47" s="1">
        <f t="shared" si="6"/>
        <v>31.428571428571431</v>
      </c>
      <c r="J47">
        <v>0.82</v>
      </c>
      <c r="L47" s="1">
        <v>4.9000000000000004</v>
      </c>
      <c r="N47" s="1">
        <v>22.5</v>
      </c>
      <c r="O47" s="1">
        <f t="shared" si="7"/>
        <v>0.17857777777777778</v>
      </c>
    </row>
    <row r="48" spans="1:27" x14ac:dyDescent="0.25">
      <c r="A48" s="1" t="s">
        <v>91</v>
      </c>
      <c r="B48" s="1">
        <v>1.98</v>
      </c>
      <c r="C48" s="1">
        <v>44</v>
      </c>
      <c r="D48" s="1">
        <v>22</v>
      </c>
      <c r="E48" s="1">
        <v>0.6</v>
      </c>
      <c r="F48" s="1">
        <v>72</v>
      </c>
      <c r="H48" s="1">
        <f t="shared" si="6"/>
        <v>36.666666666666671</v>
      </c>
      <c r="J48">
        <v>1.93</v>
      </c>
      <c r="L48" s="1">
        <v>5.5</v>
      </c>
      <c r="N48" s="1">
        <v>22.5</v>
      </c>
      <c r="O48" s="1">
        <f t="shared" si="7"/>
        <v>0.4717777777777778</v>
      </c>
    </row>
    <row r="49" spans="1:27" x14ac:dyDescent="0.25">
      <c r="A49" s="1" t="s">
        <v>92</v>
      </c>
      <c r="B49" s="1">
        <v>3.95</v>
      </c>
      <c r="C49" s="1">
        <v>68</v>
      </c>
      <c r="D49" s="1">
        <v>24</v>
      </c>
      <c r="E49" s="1">
        <v>0.5</v>
      </c>
      <c r="F49" s="1">
        <v>66</v>
      </c>
      <c r="H49" s="1">
        <f t="shared" si="6"/>
        <v>48</v>
      </c>
      <c r="J49">
        <v>5.14</v>
      </c>
      <c r="L49" s="1">
        <v>4.5999999999999996</v>
      </c>
      <c r="N49" s="1">
        <v>22.5</v>
      </c>
      <c r="O49" s="1">
        <f t="shared" si="7"/>
        <v>1.0508444444444445</v>
      </c>
    </row>
    <row r="50" spans="1:27" x14ac:dyDescent="0.25">
      <c r="A50" s="1"/>
    </row>
    <row r="52" spans="1:27" x14ac:dyDescent="0.25">
      <c r="A52" t="s">
        <v>0</v>
      </c>
      <c r="B52" t="s">
        <v>23</v>
      </c>
      <c r="C52" t="s">
        <v>27</v>
      </c>
      <c r="D52" t="s">
        <v>25</v>
      </c>
      <c r="E52" t="s">
        <v>28</v>
      </c>
      <c r="F52" t="s">
        <v>26</v>
      </c>
      <c r="H52" t="s">
        <v>44</v>
      </c>
      <c r="J52" t="s">
        <v>46</v>
      </c>
      <c r="K52" s="3"/>
      <c r="L52" t="s">
        <v>22</v>
      </c>
      <c r="O52" t="s">
        <v>43</v>
      </c>
    </row>
    <row r="53" spans="1:27" x14ac:dyDescent="0.25">
      <c r="A53" s="10" t="s">
        <v>5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spans="1:27" x14ac:dyDescent="0.25">
      <c r="A54" s="1" t="s">
        <v>60</v>
      </c>
      <c r="B54" s="1">
        <v>1.1499999999999999</v>
      </c>
      <c r="C54" s="1">
        <v>45</v>
      </c>
      <c r="D54" s="1">
        <v>18</v>
      </c>
      <c r="E54" s="1">
        <v>0.6</v>
      </c>
      <c r="F54" s="1">
        <v>55</v>
      </c>
      <c r="H54" s="1">
        <f>D54/E54</f>
        <v>30</v>
      </c>
      <c r="J54" s="1">
        <v>2.67</v>
      </c>
      <c r="L54" s="1">
        <v>4.4000000000000004</v>
      </c>
      <c r="N54" s="1">
        <v>22.5</v>
      </c>
      <c r="O54" s="1">
        <f>J54*L54/N54</f>
        <v>0.52213333333333334</v>
      </c>
    </row>
    <row r="55" spans="1:27" x14ac:dyDescent="0.25">
      <c r="A55" s="1" t="s">
        <v>61</v>
      </c>
      <c r="B55" s="1">
        <v>1.63</v>
      </c>
      <c r="C55" s="1">
        <v>32</v>
      </c>
      <c r="D55" s="1">
        <v>19</v>
      </c>
      <c r="E55" s="1">
        <v>0.5</v>
      </c>
      <c r="F55" s="1">
        <v>161</v>
      </c>
      <c r="H55" s="1">
        <f t="shared" ref="H55:H61" si="8">D55/E55</f>
        <v>38</v>
      </c>
      <c r="J55" s="1">
        <v>0.78</v>
      </c>
      <c r="L55" s="1">
        <v>4.4000000000000004</v>
      </c>
      <c r="N55" s="1">
        <v>22.5</v>
      </c>
      <c r="O55" s="1">
        <f t="shared" ref="O55:O61" si="9">J55*L55/N55</f>
        <v>0.15253333333333335</v>
      </c>
    </row>
    <row r="56" spans="1:27" x14ac:dyDescent="0.25">
      <c r="A56" s="1" t="s">
        <v>62</v>
      </c>
      <c r="B56" s="1">
        <v>1.05</v>
      </c>
      <c r="C56" s="1">
        <v>48</v>
      </c>
      <c r="D56" s="1">
        <v>22</v>
      </c>
      <c r="E56" s="1">
        <v>0.5</v>
      </c>
      <c r="F56" s="1">
        <v>85</v>
      </c>
      <c r="H56" s="1">
        <f t="shared" si="8"/>
        <v>44</v>
      </c>
      <c r="J56" s="1">
        <v>2.88</v>
      </c>
      <c r="L56" s="1">
        <v>4.4000000000000004</v>
      </c>
      <c r="N56" s="1">
        <v>22.5</v>
      </c>
      <c r="O56" s="1">
        <f t="shared" si="9"/>
        <v>0.56320000000000003</v>
      </c>
    </row>
    <row r="57" spans="1:27" x14ac:dyDescent="0.25">
      <c r="A57" s="1" t="s">
        <v>63</v>
      </c>
      <c r="B57" s="1">
        <v>1.37</v>
      </c>
      <c r="C57" s="1">
        <v>8</v>
      </c>
      <c r="D57" s="1">
        <v>24</v>
      </c>
      <c r="E57" s="1">
        <v>0.5</v>
      </c>
      <c r="F57" s="1">
        <v>61</v>
      </c>
      <c r="H57" s="1">
        <f t="shared" si="8"/>
        <v>48</v>
      </c>
      <c r="J57" s="1">
        <v>3.57</v>
      </c>
      <c r="L57" s="1">
        <v>4.5999999999999996</v>
      </c>
      <c r="N57" s="1">
        <v>22.5</v>
      </c>
      <c r="O57" s="1">
        <f t="shared" si="9"/>
        <v>0.72986666666666655</v>
      </c>
    </row>
    <row r="58" spans="1:27" x14ac:dyDescent="0.25">
      <c r="A58" s="1" t="s">
        <v>64</v>
      </c>
      <c r="B58" s="1">
        <v>2.2599999999999998</v>
      </c>
      <c r="C58" s="1">
        <v>73</v>
      </c>
      <c r="D58" s="1">
        <v>22</v>
      </c>
      <c r="E58" s="1">
        <v>0.5</v>
      </c>
      <c r="F58" s="1">
        <v>60</v>
      </c>
      <c r="H58" s="1">
        <f t="shared" si="8"/>
        <v>44</v>
      </c>
      <c r="J58" s="1">
        <v>12.21</v>
      </c>
      <c r="L58" s="1">
        <v>4.4000000000000004</v>
      </c>
      <c r="N58" s="1">
        <v>22.5</v>
      </c>
      <c r="O58" s="1">
        <f t="shared" si="9"/>
        <v>2.3877333333333337</v>
      </c>
    </row>
    <row r="59" spans="1:27" x14ac:dyDescent="0.25">
      <c r="A59" s="1" t="s">
        <v>65</v>
      </c>
      <c r="B59" s="1">
        <v>1.5</v>
      </c>
      <c r="C59" s="1">
        <v>55</v>
      </c>
      <c r="D59" s="1">
        <v>21</v>
      </c>
      <c r="E59" s="1">
        <v>0.6</v>
      </c>
      <c r="F59" s="1">
        <v>69</v>
      </c>
      <c r="H59" s="1">
        <f t="shared" si="8"/>
        <v>35</v>
      </c>
      <c r="J59" s="1">
        <v>3.66</v>
      </c>
      <c r="L59" s="1">
        <v>4.5999999999999996</v>
      </c>
      <c r="N59" s="1">
        <v>22.5</v>
      </c>
      <c r="O59" s="1">
        <f t="shared" si="9"/>
        <v>0.74826666666666664</v>
      </c>
    </row>
    <row r="60" spans="1:27" x14ac:dyDescent="0.25">
      <c r="A60" s="1" t="s">
        <v>66</v>
      </c>
      <c r="B60" s="1">
        <v>1.28</v>
      </c>
      <c r="C60" s="1">
        <v>52</v>
      </c>
      <c r="D60" s="1">
        <v>18</v>
      </c>
      <c r="E60" s="1">
        <v>0.6</v>
      </c>
      <c r="F60" s="1">
        <v>90</v>
      </c>
      <c r="H60" s="1">
        <f t="shared" si="8"/>
        <v>30</v>
      </c>
      <c r="J60" s="1">
        <v>1.42</v>
      </c>
      <c r="L60" s="1">
        <v>4.0999999999999996</v>
      </c>
      <c r="N60" s="1">
        <v>22.5</v>
      </c>
      <c r="O60" s="1">
        <f t="shared" si="9"/>
        <v>0.25875555555555552</v>
      </c>
    </row>
    <row r="61" spans="1:27" x14ac:dyDescent="0.25">
      <c r="A61" s="1" t="s">
        <v>67</v>
      </c>
      <c r="B61" s="1">
        <v>1.51</v>
      </c>
      <c r="C61" s="1">
        <v>73</v>
      </c>
      <c r="D61" s="1">
        <v>18</v>
      </c>
      <c r="E61" s="1">
        <v>0.6</v>
      </c>
      <c r="F61" s="1">
        <v>48</v>
      </c>
      <c r="H61" s="1">
        <f t="shared" si="8"/>
        <v>30</v>
      </c>
      <c r="J61" s="1">
        <v>7.19</v>
      </c>
      <c r="L61" s="1">
        <v>4.4000000000000004</v>
      </c>
      <c r="N61" s="1">
        <v>22.5</v>
      </c>
      <c r="O61" s="1">
        <f t="shared" si="9"/>
        <v>1.4060444444444447</v>
      </c>
    </row>
    <row r="62" spans="1:27" x14ac:dyDescent="0.25">
      <c r="A62" s="1"/>
    </row>
    <row r="63" spans="1:27" x14ac:dyDescent="0.25">
      <c r="A63" s="1"/>
    </row>
    <row r="64" spans="1:27" x14ac:dyDescent="0.25">
      <c r="A64" t="s">
        <v>0</v>
      </c>
      <c r="B64" t="s">
        <v>23</v>
      </c>
      <c r="C64" t="s">
        <v>27</v>
      </c>
      <c r="D64" t="s">
        <v>25</v>
      </c>
      <c r="E64" t="s">
        <v>28</v>
      </c>
      <c r="F64" t="s">
        <v>26</v>
      </c>
      <c r="H64" t="s">
        <v>44</v>
      </c>
      <c r="J64" t="s">
        <v>46</v>
      </c>
      <c r="K64" s="3"/>
      <c r="L64" t="s">
        <v>22</v>
      </c>
      <c r="O64" t="s">
        <v>43</v>
      </c>
    </row>
    <row r="65" spans="1:27" x14ac:dyDescent="0.25">
      <c r="A65" s="10" t="s">
        <v>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1:27" x14ac:dyDescent="0.25">
      <c r="A66" s="1" t="s">
        <v>68</v>
      </c>
      <c r="B66" s="1">
        <v>1.66</v>
      </c>
      <c r="C66" s="1">
        <v>45</v>
      </c>
      <c r="D66" s="1">
        <v>24</v>
      </c>
      <c r="E66" s="1">
        <v>0.6</v>
      </c>
      <c r="F66" s="1">
        <v>69</v>
      </c>
      <c r="H66" s="1">
        <f>D66/E66</f>
        <v>40</v>
      </c>
      <c r="J66" s="1">
        <v>0.8</v>
      </c>
      <c r="L66" s="1">
        <v>5.0999999999999996</v>
      </c>
      <c r="N66" s="1">
        <v>22.5</v>
      </c>
      <c r="O66" s="1">
        <f>J66*L66/N66</f>
        <v>0.18133333333333335</v>
      </c>
    </row>
    <row r="67" spans="1:27" x14ac:dyDescent="0.25">
      <c r="A67" s="1" t="s">
        <v>69</v>
      </c>
      <c r="B67" s="1">
        <v>1.46</v>
      </c>
      <c r="C67" s="1">
        <v>66</v>
      </c>
      <c r="D67" s="1">
        <v>25</v>
      </c>
      <c r="E67" s="1">
        <v>0.5</v>
      </c>
      <c r="F67" s="1">
        <v>79</v>
      </c>
      <c r="H67" s="1">
        <f t="shared" ref="H67:H73" si="10">D67/E67</f>
        <v>50</v>
      </c>
      <c r="J67" s="1">
        <v>2.27</v>
      </c>
      <c r="L67" s="1">
        <v>4.7</v>
      </c>
      <c r="N67" s="1">
        <v>22.5</v>
      </c>
      <c r="O67" s="1">
        <f t="shared" ref="O67:O73" si="11">J67*L67/N67</f>
        <v>0.47417777777777781</v>
      </c>
    </row>
    <row r="68" spans="1:27" x14ac:dyDescent="0.25">
      <c r="A68" s="1" t="s">
        <v>70</v>
      </c>
      <c r="B68" s="1">
        <v>1.63</v>
      </c>
      <c r="C68" s="1">
        <v>78</v>
      </c>
      <c r="D68" s="1">
        <v>27</v>
      </c>
      <c r="E68" s="1">
        <v>0.5</v>
      </c>
      <c r="F68" s="1">
        <v>148</v>
      </c>
      <c r="H68" s="1">
        <f t="shared" si="10"/>
        <v>54</v>
      </c>
      <c r="J68" s="1">
        <v>3.36</v>
      </c>
      <c r="L68" s="1">
        <v>4.5999999999999996</v>
      </c>
      <c r="N68" s="1">
        <v>22.5</v>
      </c>
      <c r="O68" s="1">
        <f t="shared" si="11"/>
        <v>0.68693333333333328</v>
      </c>
    </row>
    <row r="69" spans="1:27" x14ac:dyDescent="0.25">
      <c r="A69" s="1" t="s">
        <v>71</v>
      </c>
      <c r="B69" s="1">
        <v>1.89</v>
      </c>
      <c r="C69" s="1">
        <v>54</v>
      </c>
      <c r="D69" s="1">
        <v>21</v>
      </c>
      <c r="E69" s="1">
        <v>0.5</v>
      </c>
      <c r="F69" s="1">
        <v>64</v>
      </c>
      <c r="H69" s="1">
        <f t="shared" si="10"/>
        <v>42</v>
      </c>
      <c r="J69" s="1">
        <v>2.25</v>
      </c>
      <c r="L69" s="1">
        <v>4.9000000000000004</v>
      </c>
      <c r="N69" s="1">
        <v>22.5</v>
      </c>
      <c r="O69" s="1">
        <f t="shared" si="11"/>
        <v>0.49</v>
      </c>
    </row>
    <row r="70" spans="1:27" x14ac:dyDescent="0.25">
      <c r="A70" s="1" t="s">
        <v>72</v>
      </c>
      <c r="B70" s="1">
        <v>2.0699999999999998</v>
      </c>
      <c r="C70" s="1">
        <v>84</v>
      </c>
      <c r="D70" s="1">
        <v>22</v>
      </c>
      <c r="E70" s="1">
        <v>0.5</v>
      </c>
      <c r="F70" s="1">
        <v>99</v>
      </c>
      <c r="H70" s="1">
        <f t="shared" si="10"/>
        <v>44</v>
      </c>
      <c r="J70" s="1">
        <v>3.28</v>
      </c>
      <c r="L70" s="1">
        <v>5</v>
      </c>
      <c r="N70" s="1">
        <v>22.5</v>
      </c>
      <c r="O70" s="1">
        <f t="shared" si="11"/>
        <v>0.72888888888888881</v>
      </c>
    </row>
    <row r="71" spans="1:27" x14ac:dyDescent="0.25">
      <c r="A71" s="1" t="s">
        <v>73</v>
      </c>
      <c r="B71" s="1">
        <v>1.37</v>
      </c>
      <c r="C71" s="1">
        <v>55</v>
      </c>
      <c r="D71" s="1">
        <v>27</v>
      </c>
      <c r="E71" s="1">
        <v>0.5</v>
      </c>
      <c r="F71" s="1">
        <v>108</v>
      </c>
      <c r="H71" s="1">
        <f t="shared" si="10"/>
        <v>54</v>
      </c>
      <c r="J71" s="1">
        <v>0.5</v>
      </c>
      <c r="L71" s="1">
        <v>4.4000000000000004</v>
      </c>
      <c r="N71" s="1">
        <v>22.5</v>
      </c>
      <c r="O71" s="1">
        <f t="shared" si="11"/>
        <v>9.7777777777777783E-2</v>
      </c>
    </row>
    <row r="72" spans="1:27" x14ac:dyDescent="0.25">
      <c r="A72" s="1" t="s">
        <v>74</v>
      </c>
      <c r="B72" s="1">
        <v>1.43</v>
      </c>
      <c r="C72" s="1">
        <v>48</v>
      </c>
      <c r="D72" s="1">
        <v>24</v>
      </c>
      <c r="E72" s="1">
        <v>0.4</v>
      </c>
      <c r="F72" s="1">
        <v>58</v>
      </c>
      <c r="H72" s="1">
        <f t="shared" si="10"/>
        <v>60</v>
      </c>
      <c r="J72" s="1">
        <v>1.5</v>
      </c>
      <c r="L72" s="1">
        <v>4.5999999999999996</v>
      </c>
      <c r="N72" s="1">
        <v>22.5</v>
      </c>
      <c r="O72" s="1">
        <f t="shared" si="11"/>
        <v>0.30666666666666664</v>
      </c>
    </row>
    <row r="73" spans="1:27" x14ac:dyDescent="0.25">
      <c r="A73" s="1" t="s">
        <v>75</v>
      </c>
      <c r="B73" s="1">
        <v>2.0299999999999998</v>
      </c>
      <c r="C73" s="1">
        <v>43</v>
      </c>
      <c r="D73" s="1">
        <v>24</v>
      </c>
      <c r="E73" s="1">
        <v>0.6</v>
      </c>
      <c r="F73" s="1">
        <v>107</v>
      </c>
      <c r="H73" s="1">
        <f t="shared" si="10"/>
        <v>40</v>
      </c>
      <c r="J73" s="1">
        <v>2.41</v>
      </c>
      <c r="L73" s="1">
        <v>4.8</v>
      </c>
      <c r="N73" s="1">
        <v>22.5</v>
      </c>
      <c r="O73" s="1">
        <f t="shared" si="11"/>
        <v>0.51413333333333333</v>
      </c>
    </row>
    <row r="74" spans="1:27" x14ac:dyDescent="0.25">
      <c r="A74" s="1"/>
    </row>
    <row r="75" spans="1:27" x14ac:dyDescent="0.25">
      <c r="A75" s="1"/>
    </row>
    <row r="76" spans="1:27" x14ac:dyDescent="0.25">
      <c r="A76" t="s">
        <v>0</v>
      </c>
      <c r="B76" t="s">
        <v>23</v>
      </c>
      <c r="C76" t="s">
        <v>27</v>
      </c>
      <c r="D76" t="s">
        <v>25</v>
      </c>
      <c r="E76" t="s">
        <v>28</v>
      </c>
      <c r="F76" t="s">
        <v>26</v>
      </c>
      <c r="H76" t="s">
        <v>44</v>
      </c>
      <c r="J76" t="s">
        <v>46</v>
      </c>
      <c r="K76" s="3"/>
      <c r="L76" t="s">
        <v>22</v>
      </c>
      <c r="O76" t="s">
        <v>43</v>
      </c>
    </row>
    <row r="77" spans="1:27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80" spans="1:27" x14ac:dyDescent="0.25">
      <c r="A80" s="6" t="s">
        <v>93</v>
      </c>
    </row>
    <row r="81" spans="1:1" x14ac:dyDescent="0.25">
      <c r="A81" t="s">
        <v>95</v>
      </c>
    </row>
    <row r="82" spans="1:1" x14ac:dyDescent="0.25">
      <c r="A82" t="s">
        <v>94</v>
      </c>
    </row>
    <row r="83" spans="1:1" x14ac:dyDescent="0.25">
      <c r="A83" t="s">
        <v>96</v>
      </c>
    </row>
    <row r="84" spans="1:1" x14ac:dyDescent="0.25">
      <c r="A84" t="s">
        <v>97</v>
      </c>
    </row>
    <row r="85" spans="1:1" x14ac:dyDescent="0.25">
      <c r="A85" t="s">
        <v>98</v>
      </c>
    </row>
    <row r="86" spans="1:1" x14ac:dyDescent="0.25">
      <c r="A86" t="s">
        <v>99</v>
      </c>
    </row>
    <row r="87" spans="1:1" x14ac:dyDescent="0.25">
      <c r="A87" t="s">
        <v>103</v>
      </c>
    </row>
    <row r="88" spans="1:1" x14ac:dyDescent="0.25">
      <c r="A88" t="s">
        <v>104</v>
      </c>
    </row>
    <row r="89" spans="1:1" x14ac:dyDescent="0.25">
      <c r="A89" t="s">
        <v>105</v>
      </c>
    </row>
    <row r="90" spans="1:1" x14ac:dyDescent="0.25">
      <c r="A90" t="s">
        <v>106</v>
      </c>
    </row>
    <row r="91" spans="1:1" x14ac:dyDescent="0.25">
      <c r="A91" t="s">
        <v>107</v>
      </c>
    </row>
    <row r="92" spans="1:1" x14ac:dyDescent="0.25">
      <c r="A92" t="s">
        <v>108</v>
      </c>
    </row>
    <row r="93" spans="1:1" x14ac:dyDescent="0.25">
      <c r="A93" t="s">
        <v>109</v>
      </c>
    </row>
    <row r="94" spans="1:1" x14ac:dyDescent="0.25">
      <c r="A94" t="s">
        <v>110</v>
      </c>
    </row>
  </sheetData>
  <mergeCells count="7">
    <mergeCell ref="A65:AA65"/>
    <mergeCell ref="A77:AA77"/>
    <mergeCell ref="A2:AA2"/>
    <mergeCell ref="A15:AA15"/>
    <mergeCell ref="A28:AA28"/>
    <mergeCell ref="A41:AA41"/>
    <mergeCell ref="A53:AA5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G18" sqref="G18"/>
    </sheetView>
  </sheetViews>
  <sheetFormatPr defaultRowHeight="15" x14ac:dyDescent="0.25"/>
  <cols>
    <col min="2" max="2" width="16.7109375" customWidth="1"/>
    <col min="3" max="3" width="17" customWidth="1"/>
    <col min="4" max="4" width="15.42578125" customWidth="1"/>
    <col min="5" max="5" width="17" customWidth="1"/>
    <col min="6" max="6" width="15.28515625" customWidth="1"/>
    <col min="7" max="7" width="17.140625" customWidth="1"/>
    <col min="8" max="8" width="15.42578125" customWidth="1"/>
    <col min="9" max="9" width="21.7109375" customWidth="1"/>
  </cols>
  <sheetData>
    <row r="1" spans="1:13" x14ac:dyDescent="0.25">
      <c r="A1" t="s">
        <v>31</v>
      </c>
      <c r="B1" t="s">
        <v>32</v>
      </c>
      <c r="C1" t="s">
        <v>33</v>
      </c>
      <c r="D1" t="s">
        <v>36</v>
      </c>
      <c r="E1" t="s">
        <v>34</v>
      </c>
      <c r="F1" t="s">
        <v>37</v>
      </c>
      <c r="G1" t="s">
        <v>35</v>
      </c>
      <c r="H1" t="s">
        <v>38</v>
      </c>
      <c r="I1" t="s">
        <v>39</v>
      </c>
    </row>
    <row r="2" spans="1:13" x14ac:dyDescent="0.25">
      <c r="A2" s="2" t="s">
        <v>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t="s">
        <v>41</v>
      </c>
      <c r="B3">
        <v>32.42</v>
      </c>
      <c r="C3">
        <v>2.94</v>
      </c>
      <c r="D3" s="1">
        <f t="shared" ref="D3:D6" si="0">K3/B3*C3</f>
        <v>9.0684762492288709</v>
      </c>
      <c r="E3">
        <v>3.06</v>
      </c>
      <c r="F3" s="1">
        <f t="shared" ref="F3:F6" si="1">K3/B3*E3</f>
        <v>9.4386181369524973</v>
      </c>
      <c r="G3" s="1">
        <v>3.17</v>
      </c>
      <c r="H3" s="1">
        <f t="shared" ref="H3:H6" si="2">K3/B3*G3</f>
        <v>9.7779148673658227</v>
      </c>
      <c r="I3" s="1">
        <f t="shared" ref="I3:I6" si="3">D3+F3+H3/L3</f>
        <v>21.766399341969976</v>
      </c>
      <c r="K3">
        <v>100</v>
      </c>
      <c r="L3">
        <v>3</v>
      </c>
    </row>
    <row r="4" spans="1:13" x14ac:dyDescent="0.25">
      <c r="A4" t="s">
        <v>47</v>
      </c>
      <c r="B4">
        <v>33.03</v>
      </c>
      <c r="C4">
        <v>3.59</v>
      </c>
      <c r="D4" s="1">
        <f t="shared" si="0"/>
        <v>10.868907054193157</v>
      </c>
      <c r="E4">
        <v>3.64</v>
      </c>
      <c r="F4" s="1">
        <f t="shared" si="1"/>
        <v>11.020284589766877</v>
      </c>
      <c r="G4" s="1">
        <v>3.71</v>
      </c>
      <c r="H4" s="1">
        <f t="shared" si="2"/>
        <v>11.232213139570087</v>
      </c>
      <c r="I4" s="1">
        <f t="shared" si="3"/>
        <v>25.633262690483395</v>
      </c>
      <c r="K4">
        <v>100</v>
      </c>
      <c r="L4">
        <v>3</v>
      </c>
    </row>
    <row r="5" spans="1:13" x14ac:dyDescent="0.25">
      <c r="A5" t="s">
        <v>50</v>
      </c>
      <c r="B5">
        <v>32.46</v>
      </c>
      <c r="C5">
        <v>3.44</v>
      </c>
      <c r="D5" s="1">
        <f t="shared" si="0"/>
        <v>10.597658656808379</v>
      </c>
      <c r="E5">
        <v>3.23</v>
      </c>
      <c r="F5" s="1">
        <f t="shared" si="1"/>
        <v>9.9507085643869377</v>
      </c>
      <c r="G5" s="1">
        <v>3.49</v>
      </c>
      <c r="H5" s="1">
        <f t="shared" si="2"/>
        <v>10.751694393099198</v>
      </c>
      <c r="I5" s="1">
        <f t="shared" si="3"/>
        <v>24.132265352228384</v>
      </c>
      <c r="K5">
        <v>100</v>
      </c>
      <c r="L5">
        <v>3</v>
      </c>
    </row>
    <row r="6" spans="1:13" x14ac:dyDescent="0.25">
      <c r="A6" t="s">
        <v>49</v>
      </c>
      <c r="B6">
        <v>32.08</v>
      </c>
      <c r="C6">
        <v>3.36</v>
      </c>
      <c r="D6" s="1">
        <f t="shared" si="0"/>
        <v>10.473815461346634</v>
      </c>
      <c r="E6">
        <v>3.25</v>
      </c>
      <c r="F6" s="1">
        <f t="shared" si="1"/>
        <v>10.130922693266834</v>
      </c>
      <c r="G6" s="1">
        <v>3.4</v>
      </c>
      <c r="H6" s="1">
        <f t="shared" si="2"/>
        <v>10.598503740648379</v>
      </c>
      <c r="I6" s="1">
        <f t="shared" si="3"/>
        <v>24.137572734829593</v>
      </c>
      <c r="K6">
        <v>100</v>
      </c>
      <c r="L6">
        <v>3</v>
      </c>
    </row>
    <row r="7" spans="1:13" x14ac:dyDescent="0.25">
      <c r="A7" t="s">
        <v>42</v>
      </c>
      <c r="B7">
        <v>32.14</v>
      </c>
      <c r="C7">
        <v>2.63</v>
      </c>
      <c r="D7" s="1">
        <f>K7/B7*C7</f>
        <v>8.1829495955196023</v>
      </c>
      <c r="E7">
        <v>2.69</v>
      </c>
      <c r="F7" s="1">
        <f>K7/B7*E7</f>
        <v>8.3696328562538884</v>
      </c>
      <c r="G7" s="1">
        <v>2.76</v>
      </c>
      <c r="H7" s="1">
        <f>K7/B7*G7</f>
        <v>8.5874299937772243</v>
      </c>
      <c r="I7" s="1">
        <f>D7+F7+H7/L7</f>
        <v>19.415059116365896</v>
      </c>
      <c r="K7">
        <v>100</v>
      </c>
      <c r="L7">
        <v>3</v>
      </c>
    </row>
    <row r="8" spans="1:13" x14ac:dyDescent="0.25">
      <c r="A8" t="s">
        <v>48</v>
      </c>
      <c r="B8">
        <v>32.07</v>
      </c>
      <c r="C8">
        <v>2.11</v>
      </c>
      <c r="D8" s="1">
        <f t="shared" ref="D8" si="4">K8/B8*C8</f>
        <v>6.579357655129404</v>
      </c>
      <c r="E8">
        <v>1.99</v>
      </c>
      <c r="F8" s="1">
        <f t="shared" ref="F8" si="5">K8/B8*E8</f>
        <v>6.2051761771125662</v>
      </c>
      <c r="G8" s="1">
        <v>2.14</v>
      </c>
      <c r="H8" s="1">
        <f t="shared" ref="H8" si="6">K8/B8*G8</f>
        <v>6.6729030246336141</v>
      </c>
      <c r="I8" s="1">
        <f t="shared" ref="I8" si="7">D8+F8+H8/L8</f>
        <v>15.008834840453174</v>
      </c>
      <c r="K8">
        <v>100</v>
      </c>
      <c r="L8">
        <v>3</v>
      </c>
    </row>
    <row r="10" spans="1:13" x14ac:dyDescent="0.25">
      <c r="A10" t="s">
        <v>31</v>
      </c>
      <c r="B10" t="s">
        <v>32</v>
      </c>
      <c r="C10" t="s">
        <v>33</v>
      </c>
      <c r="D10" t="s">
        <v>36</v>
      </c>
      <c r="E10" t="s">
        <v>34</v>
      </c>
      <c r="F10" t="s">
        <v>37</v>
      </c>
      <c r="G10" t="s">
        <v>35</v>
      </c>
      <c r="H10" t="s">
        <v>38</v>
      </c>
      <c r="I10" t="s">
        <v>39</v>
      </c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4" spans="1:13" x14ac:dyDescent="0.25">
      <c r="A14" s="6" t="s">
        <v>93</v>
      </c>
    </row>
    <row r="15" spans="1:13" x14ac:dyDescent="0.25">
      <c r="A15" t="s">
        <v>95</v>
      </c>
    </row>
    <row r="16" spans="1:13" x14ac:dyDescent="0.25">
      <c r="A16" t="s">
        <v>94</v>
      </c>
    </row>
    <row r="17" spans="1:1" x14ac:dyDescent="0.25">
      <c r="A17" t="s">
        <v>96</v>
      </c>
    </row>
    <row r="18" spans="1:1" x14ac:dyDescent="0.25">
      <c r="A18" t="s">
        <v>97</v>
      </c>
    </row>
    <row r="19" spans="1:1" x14ac:dyDescent="0.25">
      <c r="A19" t="s">
        <v>98</v>
      </c>
    </row>
    <row r="20" spans="1:1" x14ac:dyDescent="0.25">
      <c r="A20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% Body Mass</vt:lpstr>
      <vt:lpstr>Circulating Metabolites</vt:lpstr>
      <vt:lpstr>Liver Lipids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USER</dc:creator>
  <cp:lastModifiedBy>Nasiru</cp:lastModifiedBy>
  <dcterms:created xsi:type="dcterms:W3CDTF">2016-04-30T11:01:11Z</dcterms:created>
  <dcterms:modified xsi:type="dcterms:W3CDTF">2020-12-13T08:47:39Z</dcterms:modified>
</cp:coreProperties>
</file>