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72" i="1" l="1"/>
  <c r="F272" i="1"/>
  <c r="E275" i="1"/>
  <c r="F275" i="1"/>
  <c r="E281" i="1"/>
  <c r="E279" i="1"/>
  <c r="E278" i="1"/>
  <c r="E277" i="1"/>
  <c r="E276" i="1"/>
  <c r="E274" i="1"/>
  <c r="E273" i="1"/>
  <c r="E271" i="1"/>
  <c r="E270" i="1"/>
  <c r="F281" i="1"/>
  <c r="F279" i="1"/>
  <c r="F278" i="1"/>
  <c r="F277" i="1"/>
  <c r="F276" i="1"/>
  <c r="F274" i="1"/>
  <c r="F273" i="1"/>
  <c r="F271" i="1"/>
  <c r="F270" i="1"/>
  <c r="E25" i="1" l="1"/>
  <c r="F25" i="1"/>
  <c r="E26" i="1"/>
  <c r="F26" i="1"/>
  <c r="E27" i="1"/>
  <c r="F27" i="1"/>
  <c r="E28" i="1"/>
  <c r="F28" i="1"/>
  <c r="E29" i="1"/>
  <c r="F29" i="1"/>
  <c r="E30" i="1"/>
  <c r="F30" i="1"/>
  <c r="E255" i="1" l="1"/>
  <c r="D253" i="1"/>
  <c r="F254" i="1"/>
  <c r="D255" i="1"/>
  <c r="F255" i="1" s="1"/>
  <c r="E254" i="1" l="1"/>
  <c r="F253" i="1"/>
  <c r="E253" i="1" l="1"/>
  <c r="F287" i="1" l="1"/>
  <c r="E287" i="1"/>
  <c r="F267" i="1" l="1"/>
  <c r="E267" i="1"/>
  <c r="F266" i="1"/>
  <c r="E266" i="1"/>
  <c r="E31" i="1" l="1"/>
  <c r="F31" i="1"/>
  <c r="E24" i="1"/>
  <c r="F24" i="1" l="1"/>
  <c r="E259" i="1"/>
  <c r="E258" i="1"/>
  <c r="E268" i="1"/>
  <c r="E286" i="1"/>
  <c r="F15" i="1"/>
  <c r="E15" i="1"/>
  <c r="F10" i="1"/>
  <c r="E10" i="1"/>
  <c r="F11" i="1"/>
  <c r="E11" i="1"/>
  <c r="F259" i="1"/>
  <c r="F258" i="1"/>
  <c r="F268" i="1"/>
  <c r="F286" i="1"/>
  <c r="E285" i="1"/>
  <c r="F285" i="1" l="1"/>
  <c r="F265" i="1"/>
  <c r="E265" i="1"/>
  <c r="F263" i="1"/>
  <c r="E263" i="1"/>
  <c r="F264" i="1"/>
  <c r="E264" i="1"/>
  <c r="F252" i="1"/>
  <c r="E252" i="1"/>
  <c r="F284" i="1"/>
  <c r="E284" i="1"/>
  <c r="F251" i="1"/>
  <c r="E251" i="1"/>
  <c r="F250" i="1"/>
  <c r="E250" i="1"/>
  <c r="F249" i="1"/>
  <c r="E249" i="1"/>
  <c r="F248" i="1"/>
  <c r="E248" i="1"/>
  <c r="F247" i="1"/>
  <c r="E247" i="1"/>
  <c r="F246" i="1"/>
  <c r="E246" i="1"/>
  <c r="F283" i="1"/>
  <c r="E283" i="1"/>
  <c r="E280" i="1" l="1"/>
  <c r="F257" i="1"/>
  <c r="E257" i="1"/>
  <c r="F256" i="1"/>
  <c r="E256" i="1"/>
  <c r="F282" i="1"/>
  <c r="E282" i="1"/>
  <c r="F262" i="1"/>
  <c r="E262" i="1"/>
  <c r="F261" i="1"/>
  <c r="E261" i="1"/>
  <c r="F260" i="1"/>
  <c r="E260" i="1"/>
  <c r="F269" i="1"/>
  <c r="E269" i="1"/>
  <c r="F245" i="1"/>
  <c r="E245" i="1"/>
  <c r="F244" i="1"/>
  <c r="E244" i="1"/>
  <c r="D280" i="1"/>
  <c r="F280" i="1" s="1"/>
  <c r="F243" i="1" l="1"/>
  <c r="E243" i="1"/>
  <c r="F242" i="1"/>
  <c r="E242" i="1"/>
  <c r="F241" i="1"/>
  <c r="E241" i="1"/>
  <c r="F240" i="1"/>
  <c r="E240" i="1"/>
  <c r="F239" i="1"/>
  <c r="E239" i="1"/>
  <c r="F238" i="1"/>
  <c r="E238" i="1"/>
  <c r="F237" i="1"/>
  <c r="E237" i="1"/>
  <c r="F236" i="1"/>
  <c r="E236" i="1"/>
  <c r="F235" i="1"/>
  <c r="E235" i="1"/>
  <c r="F234" i="1"/>
  <c r="E234" i="1"/>
  <c r="F233" i="1"/>
  <c r="E233" i="1"/>
  <c r="F232" i="1"/>
  <c r="E232" i="1"/>
  <c r="F231" i="1"/>
  <c r="E231" i="1"/>
  <c r="F230" i="1"/>
  <c r="E230" i="1"/>
  <c r="F229" i="1"/>
  <c r="E229" i="1"/>
  <c r="F228" i="1"/>
  <c r="E228" i="1"/>
  <c r="F227" i="1"/>
  <c r="E227" i="1"/>
  <c r="F226" i="1"/>
  <c r="E226" i="1"/>
  <c r="F225" i="1"/>
  <c r="E225" i="1"/>
  <c r="F224" i="1"/>
  <c r="E224" i="1"/>
  <c r="F223" i="1"/>
  <c r="E223" i="1"/>
  <c r="F222" i="1"/>
  <c r="E222" i="1"/>
  <c r="F221" i="1"/>
  <c r="E221" i="1"/>
  <c r="F220" i="1"/>
  <c r="E220" i="1"/>
  <c r="F219" i="1"/>
  <c r="E219" i="1"/>
  <c r="F218" i="1"/>
  <c r="E218" i="1"/>
  <c r="F217" i="1"/>
  <c r="E217" i="1"/>
  <c r="F216" i="1"/>
  <c r="E216" i="1"/>
  <c r="F215" i="1"/>
  <c r="E215" i="1"/>
  <c r="F214" i="1"/>
  <c r="E214" i="1"/>
  <c r="F213" i="1"/>
  <c r="E213" i="1"/>
  <c r="F212" i="1"/>
  <c r="E212" i="1"/>
  <c r="F211" i="1"/>
  <c r="E211" i="1"/>
  <c r="F210" i="1"/>
  <c r="E210" i="1"/>
  <c r="F209" i="1"/>
  <c r="E209" i="1"/>
  <c r="F208" i="1"/>
  <c r="E208" i="1"/>
  <c r="F207" i="1"/>
  <c r="E207" i="1"/>
  <c r="F206" i="1"/>
  <c r="E206" i="1"/>
  <c r="F205" i="1"/>
  <c r="E205" i="1"/>
  <c r="F204" i="1"/>
  <c r="E204" i="1"/>
  <c r="F203" i="1"/>
  <c r="E203" i="1"/>
  <c r="F202" i="1"/>
  <c r="E202" i="1"/>
  <c r="F201" i="1"/>
  <c r="E201" i="1"/>
  <c r="F200" i="1"/>
  <c r="E200" i="1"/>
  <c r="F199" i="1"/>
  <c r="E199" i="1"/>
  <c r="F198" i="1"/>
  <c r="E198" i="1"/>
  <c r="F197" i="1"/>
  <c r="E197" i="1"/>
  <c r="F196" i="1"/>
  <c r="E196" i="1"/>
  <c r="F195" i="1"/>
  <c r="E195" i="1"/>
  <c r="F194" i="1"/>
  <c r="E194" i="1"/>
  <c r="F193" i="1"/>
  <c r="E193" i="1"/>
  <c r="F192" i="1"/>
  <c r="E192" i="1"/>
  <c r="F191" i="1"/>
  <c r="E191" i="1"/>
  <c r="F190" i="1"/>
  <c r="E190" i="1"/>
  <c r="F189" i="1"/>
  <c r="E189" i="1"/>
  <c r="F188" i="1"/>
  <c r="E188" i="1"/>
  <c r="F187" i="1"/>
  <c r="E187" i="1"/>
  <c r="F186" i="1"/>
  <c r="E186" i="1"/>
  <c r="F185" i="1"/>
  <c r="E185" i="1"/>
  <c r="F184" i="1"/>
  <c r="E184" i="1"/>
  <c r="F183" i="1"/>
  <c r="E183" i="1"/>
  <c r="F182" i="1"/>
  <c r="E182" i="1"/>
  <c r="F181" i="1"/>
  <c r="E181" i="1"/>
  <c r="F180" i="1"/>
  <c r="E180" i="1"/>
  <c r="F179" i="1"/>
  <c r="E179" i="1"/>
  <c r="F178" i="1"/>
  <c r="E178" i="1"/>
  <c r="F177" i="1"/>
  <c r="E177" i="1"/>
  <c r="F176" i="1"/>
  <c r="E176" i="1"/>
  <c r="F175" i="1"/>
  <c r="E175" i="1"/>
  <c r="F174" i="1"/>
  <c r="E174" i="1"/>
  <c r="F173" i="1"/>
  <c r="E173" i="1"/>
  <c r="F172" i="1"/>
  <c r="E172" i="1"/>
  <c r="F171" i="1"/>
  <c r="E171" i="1"/>
  <c r="F170" i="1"/>
  <c r="E170" i="1"/>
  <c r="F169" i="1"/>
  <c r="E169" i="1"/>
  <c r="F168" i="1"/>
  <c r="E168" i="1"/>
  <c r="F167" i="1"/>
  <c r="E167" i="1"/>
  <c r="F166" i="1"/>
  <c r="E166" i="1"/>
  <c r="F165" i="1"/>
  <c r="E165" i="1"/>
  <c r="F164" i="1"/>
  <c r="E164" i="1"/>
  <c r="F163" i="1"/>
  <c r="E163" i="1"/>
  <c r="F162" i="1"/>
  <c r="E162" i="1"/>
  <c r="F161" i="1"/>
  <c r="E161" i="1"/>
  <c r="F160" i="1"/>
  <c r="E160" i="1"/>
  <c r="F159" i="1"/>
  <c r="E159" i="1"/>
  <c r="F158" i="1"/>
  <c r="E158" i="1"/>
  <c r="F157" i="1"/>
  <c r="E157" i="1"/>
  <c r="F156" i="1"/>
  <c r="E156" i="1"/>
  <c r="F155" i="1"/>
  <c r="E155" i="1"/>
  <c r="F154" i="1"/>
  <c r="E154" i="1"/>
  <c r="F153" i="1"/>
  <c r="E153" i="1"/>
  <c r="F152" i="1"/>
  <c r="E152" i="1"/>
  <c r="F151" i="1"/>
  <c r="E151" i="1"/>
  <c r="F150" i="1"/>
  <c r="E150" i="1"/>
  <c r="F149" i="1"/>
  <c r="E149" i="1"/>
  <c r="F148" i="1"/>
  <c r="E148" i="1"/>
  <c r="F147" i="1"/>
  <c r="E147" i="1"/>
  <c r="F146" i="1"/>
  <c r="E146" i="1"/>
  <c r="F145" i="1"/>
  <c r="E145" i="1"/>
  <c r="F144" i="1"/>
  <c r="E144" i="1"/>
  <c r="F143" i="1"/>
  <c r="E143" i="1"/>
  <c r="F142" i="1"/>
  <c r="E142" i="1"/>
  <c r="F141" i="1"/>
  <c r="E141" i="1"/>
  <c r="F140" i="1"/>
  <c r="E140" i="1"/>
  <c r="F139" i="1"/>
  <c r="E139" i="1"/>
  <c r="F138" i="1"/>
  <c r="E138" i="1"/>
  <c r="F137" i="1"/>
  <c r="E137" i="1"/>
  <c r="F136" i="1"/>
  <c r="E136" i="1"/>
  <c r="F135" i="1"/>
  <c r="E135" i="1"/>
  <c r="F134" i="1"/>
  <c r="E134" i="1"/>
  <c r="F133" i="1"/>
  <c r="E133" i="1"/>
  <c r="F132" i="1"/>
  <c r="E132" i="1"/>
  <c r="F131" i="1"/>
  <c r="E131" i="1"/>
  <c r="F130" i="1"/>
  <c r="E130" i="1"/>
  <c r="F129" i="1"/>
  <c r="E129" i="1"/>
  <c r="F128" i="1"/>
  <c r="E128" i="1"/>
  <c r="F127" i="1"/>
  <c r="E127" i="1"/>
  <c r="F126" i="1"/>
  <c r="E126" i="1"/>
  <c r="F125" i="1"/>
  <c r="E125" i="1"/>
  <c r="F124" i="1"/>
  <c r="E124" i="1"/>
  <c r="F123" i="1"/>
  <c r="E123" i="1"/>
  <c r="F122" i="1"/>
  <c r="E122" i="1"/>
  <c r="F121" i="1"/>
  <c r="E121" i="1"/>
  <c r="F120" i="1"/>
  <c r="E120" i="1"/>
  <c r="F119" i="1"/>
  <c r="E119" i="1"/>
  <c r="F118" i="1"/>
  <c r="E118" i="1"/>
  <c r="F117" i="1"/>
  <c r="E117" i="1"/>
  <c r="F116" i="1"/>
  <c r="E116" i="1"/>
  <c r="F115" i="1"/>
  <c r="E115" i="1"/>
  <c r="F114" i="1"/>
  <c r="E114" i="1"/>
  <c r="F113" i="1"/>
  <c r="E113" i="1"/>
  <c r="F112" i="1"/>
  <c r="E112" i="1"/>
  <c r="F111" i="1"/>
  <c r="E111" i="1"/>
  <c r="F110" i="1"/>
  <c r="E110" i="1"/>
  <c r="F109" i="1"/>
  <c r="E109" i="1"/>
  <c r="F108" i="1"/>
  <c r="E108" i="1"/>
  <c r="F107" i="1"/>
  <c r="E107" i="1"/>
  <c r="F106" i="1"/>
  <c r="E106" i="1"/>
  <c r="F105" i="1"/>
  <c r="E105" i="1"/>
  <c r="F104" i="1"/>
  <c r="E104" i="1"/>
  <c r="F103" i="1"/>
  <c r="E103" i="1"/>
  <c r="F102" i="1"/>
  <c r="E102" i="1"/>
  <c r="F101" i="1"/>
  <c r="E101" i="1"/>
  <c r="F100" i="1"/>
  <c r="E100" i="1"/>
  <c r="F99" i="1"/>
  <c r="E99" i="1"/>
  <c r="F98" i="1"/>
  <c r="E98" i="1"/>
  <c r="F97" i="1"/>
  <c r="E97" i="1"/>
  <c r="F96" i="1"/>
  <c r="E96" i="1"/>
  <c r="F95" i="1"/>
  <c r="E95" i="1"/>
  <c r="F94" i="1"/>
  <c r="E94" i="1"/>
  <c r="F93" i="1"/>
  <c r="E93" i="1"/>
  <c r="F92" i="1"/>
  <c r="E92" i="1"/>
  <c r="F91" i="1"/>
  <c r="E91" i="1"/>
  <c r="F90" i="1"/>
  <c r="E90" i="1"/>
  <c r="F89" i="1"/>
  <c r="E89" i="1"/>
  <c r="F88" i="1"/>
  <c r="E88" i="1"/>
  <c r="F87" i="1"/>
  <c r="E87" i="1"/>
  <c r="F86" i="1"/>
  <c r="E86" i="1"/>
  <c r="F85" i="1"/>
  <c r="E85" i="1"/>
  <c r="F84" i="1"/>
  <c r="E84" i="1"/>
  <c r="F83" i="1"/>
  <c r="E83" i="1"/>
  <c r="F82" i="1"/>
  <c r="E82" i="1"/>
  <c r="F81" i="1"/>
  <c r="E81" i="1"/>
  <c r="F80" i="1"/>
  <c r="E80" i="1"/>
  <c r="F79" i="1"/>
  <c r="E79" i="1"/>
  <c r="F78" i="1"/>
  <c r="E78" i="1"/>
  <c r="F77" i="1"/>
  <c r="E77" i="1"/>
  <c r="F76" i="1"/>
  <c r="E76" i="1"/>
  <c r="F75" i="1"/>
  <c r="E75" i="1"/>
  <c r="F74" i="1"/>
  <c r="E74" i="1"/>
  <c r="F73" i="1"/>
  <c r="E73" i="1"/>
  <c r="F72" i="1"/>
  <c r="E72" i="1"/>
  <c r="F71" i="1"/>
  <c r="E71" i="1"/>
  <c r="F70" i="1"/>
  <c r="E70" i="1"/>
  <c r="F69" i="1"/>
  <c r="E69" i="1"/>
  <c r="F68" i="1"/>
  <c r="E68" i="1"/>
  <c r="F67" i="1"/>
  <c r="E67" i="1"/>
  <c r="F66" i="1"/>
  <c r="E66" i="1"/>
  <c r="F65" i="1"/>
  <c r="E65" i="1"/>
  <c r="F64" i="1"/>
  <c r="E64" i="1"/>
  <c r="F63" i="1"/>
  <c r="E63" i="1"/>
  <c r="F62" i="1"/>
  <c r="E62" i="1"/>
  <c r="F61" i="1"/>
  <c r="E61" i="1"/>
  <c r="F60" i="1"/>
  <c r="E60" i="1"/>
  <c r="F59" i="1"/>
  <c r="E59" i="1"/>
  <c r="F58" i="1"/>
  <c r="E58" i="1"/>
  <c r="F57" i="1"/>
  <c r="E57" i="1"/>
  <c r="F56" i="1"/>
  <c r="E56" i="1"/>
  <c r="F55" i="1"/>
  <c r="E55" i="1"/>
  <c r="F54" i="1"/>
  <c r="E54" i="1"/>
  <c r="F53" i="1"/>
  <c r="E53" i="1"/>
  <c r="F52" i="1"/>
  <c r="E52" i="1"/>
  <c r="F51" i="1"/>
  <c r="E51" i="1"/>
  <c r="F50" i="1"/>
  <c r="E50" i="1"/>
  <c r="F49" i="1"/>
  <c r="E49" i="1"/>
  <c r="F48" i="1"/>
  <c r="E48" i="1"/>
  <c r="F47" i="1"/>
  <c r="E47" i="1"/>
  <c r="F46" i="1"/>
  <c r="E46" i="1"/>
  <c r="F45" i="1"/>
  <c r="E45" i="1"/>
  <c r="F44" i="1"/>
  <c r="E44" i="1"/>
  <c r="F43" i="1"/>
  <c r="E43" i="1"/>
  <c r="F42" i="1"/>
  <c r="E42" i="1"/>
  <c r="F41" i="1"/>
  <c r="E41" i="1"/>
  <c r="F40" i="1"/>
  <c r="E40" i="1"/>
  <c r="F39" i="1"/>
  <c r="E39" i="1"/>
  <c r="F38" i="1"/>
  <c r="E38" i="1"/>
  <c r="F37" i="1"/>
  <c r="E37" i="1"/>
  <c r="F36" i="1"/>
  <c r="E36" i="1"/>
  <c r="F35" i="1"/>
  <c r="E35" i="1"/>
  <c r="F34" i="1"/>
  <c r="E34" i="1"/>
  <c r="F14" i="1" l="1"/>
  <c r="E33" i="1"/>
  <c r="F32" i="1"/>
  <c r="F8" i="1"/>
  <c r="F22" i="1"/>
  <c r="F21" i="1"/>
  <c r="F5" i="1"/>
  <c r="F18" i="1" l="1"/>
  <c r="F20" i="1"/>
  <c r="F16" i="1"/>
  <c r="F9" i="1"/>
  <c r="F4" i="1"/>
  <c r="F33" i="1"/>
  <c r="F19" i="1"/>
  <c r="F23" i="1"/>
  <c r="F2" i="1"/>
  <c r="F3" i="1"/>
  <c r="F13" i="1"/>
  <c r="F7" i="1"/>
  <c r="F6" i="1"/>
  <c r="F17" i="1"/>
  <c r="F12" i="1"/>
  <c r="E16" i="1"/>
  <c r="E13" i="1"/>
  <c r="E7" i="1"/>
  <c r="E19" i="1"/>
  <c r="E2" i="1"/>
  <c r="E3" i="1"/>
  <c r="E23" i="1"/>
  <c r="E9" i="1"/>
  <c r="E6" i="1"/>
  <c r="E18" i="1"/>
  <c r="E17" i="1"/>
  <c r="E4" i="1"/>
  <c r="E20" i="1"/>
  <c r="E5" i="1"/>
  <c r="E21" i="1"/>
  <c r="E22" i="1"/>
  <c r="E8" i="1"/>
  <c r="E32" i="1"/>
  <c r="E14" i="1"/>
  <c r="E12" i="1"/>
</calcChain>
</file>

<file path=xl/sharedStrings.xml><?xml version="1.0" encoding="utf-8"?>
<sst xmlns="http://schemas.openxmlformats.org/spreadsheetml/2006/main" count="888" uniqueCount="333">
  <si>
    <t>Ornytorhynchus</t>
  </si>
  <si>
    <t>Mammalia</t>
  </si>
  <si>
    <t>Tachyglossus aculeatus</t>
  </si>
  <si>
    <t>Loxodonta africana</t>
  </si>
  <si>
    <t>Elephas maximus</t>
  </si>
  <si>
    <t>Hippopotamus amphibius</t>
  </si>
  <si>
    <t>Diceros bicornis</t>
  </si>
  <si>
    <t>Log BM</t>
  </si>
  <si>
    <t>Hylobates syndactylus</t>
  </si>
  <si>
    <t>Indri indri</t>
  </si>
  <si>
    <t>Lagothrix lagotricha</t>
  </si>
  <si>
    <t>Lemur catta</t>
  </si>
  <si>
    <t>Leontopithecus rosalia</t>
  </si>
  <si>
    <t>Lepilemur sp.</t>
  </si>
  <si>
    <t>Lophocebus albigena</t>
  </si>
  <si>
    <t>Loris tardigradus</t>
  </si>
  <si>
    <t>Macaca cyclopis</t>
  </si>
  <si>
    <t>Macaca fascicularis</t>
  </si>
  <si>
    <t>Macaca fuscata</t>
  </si>
  <si>
    <t>Macaca mulatta</t>
  </si>
  <si>
    <t>Macaca nemestrina</t>
  </si>
  <si>
    <t>Macaca nigra</t>
  </si>
  <si>
    <t>Macaca sylvanus</t>
  </si>
  <si>
    <t>Macaca tonkeana</t>
  </si>
  <si>
    <t>Mandrillus sphinx</t>
  </si>
  <si>
    <t>Microcebus murinus</t>
  </si>
  <si>
    <t>Microcebus rufus</t>
  </si>
  <si>
    <t>Nasalis larvatus</t>
  </si>
  <si>
    <t>Nycticebus coucang</t>
  </si>
  <si>
    <t>Otolemur crassicaudatus</t>
  </si>
  <si>
    <t>Otolemur garnetti</t>
  </si>
  <si>
    <t>Pan paniscus</t>
  </si>
  <si>
    <t>Pan troglodytes</t>
  </si>
  <si>
    <t>Papio hamadryas ssp.</t>
  </si>
  <si>
    <t>Perodicticus potto</t>
  </si>
  <si>
    <t>Pithecia pithecia</t>
  </si>
  <si>
    <t>Pongo pygmaeus</t>
  </si>
  <si>
    <t>Procolobus badius</t>
  </si>
  <si>
    <t>Propithecus diadema</t>
  </si>
  <si>
    <t>Propithecus verreauxi</t>
  </si>
  <si>
    <t>Pygathrix nemaeus</t>
  </si>
  <si>
    <t>Saguinus oedipus</t>
  </si>
  <si>
    <t xml:space="preserve">Saimiri sciureus </t>
  </si>
  <si>
    <t>Semnopithecus entellus</t>
  </si>
  <si>
    <t>Tarsius bancanus</t>
  </si>
  <si>
    <t>Tarsius syrichta</t>
  </si>
  <si>
    <t>Theropithecus gelada</t>
  </si>
  <si>
    <t>Trachypithecus obscurus</t>
  </si>
  <si>
    <t>Trachypithecus vetellus</t>
  </si>
  <si>
    <t>Varecia variegata</t>
  </si>
  <si>
    <t>Archaeolemur edwardsi</t>
  </si>
  <si>
    <t>Babakotia radofilai</t>
  </si>
  <si>
    <t>Hadropithecus stenognathus</t>
  </si>
  <si>
    <t>Megaladapis cf madagascariensis</t>
  </si>
  <si>
    <t>Megaladapis edwardsi</t>
  </si>
  <si>
    <t>Mesopropithecus pithecoides</t>
  </si>
  <si>
    <t>Palaeopropithecus ingens</t>
  </si>
  <si>
    <t>Anomalurus derbianus</t>
  </si>
  <si>
    <t>Castor canadensis</t>
  </si>
  <si>
    <t>Cavia porcellus</t>
  </si>
  <si>
    <t>Chinchilla laniger</t>
  </si>
  <si>
    <t>Cryptomys hottentotus natalensis</t>
  </si>
  <si>
    <t>Cryptomys mechowi</t>
  </si>
  <si>
    <t>Dipus sagitta</t>
  </si>
  <si>
    <t>Erethizon dorsatum</t>
  </si>
  <si>
    <t>Glaucomys volans</t>
  </si>
  <si>
    <t>Hydrochaeris hydrochaeris (Hydrochoerus capybara)</t>
  </si>
  <si>
    <t>Idiurus macrotis</t>
  </si>
  <si>
    <t>Idiurus zenkeri</t>
  </si>
  <si>
    <t>Lophiomys imhausi</t>
  </si>
  <si>
    <t>Marmota monax</t>
  </si>
  <si>
    <t>Meriones unguiculatus</t>
  </si>
  <si>
    <t>Microtus pennsylvanicus</t>
  </si>
  <si>
    <t>Mus musculus</t>
  </si>
  <si>
    <t>Myocastor coypus</t>
  </si>
  <si>
    <t>Ondatra zibethicus</t>
  </si>
  <si>
    <t>Pedetes capensis</t>
  </si>
  <si>
    <t>Peromyscus maniculatus</t>
  </si>
  <si>
    <t>Petaurista petaurista</t>
  </si>
  <si>
    <t>Rattus norvegicus</t>
  </si>
  <si>
    <t>Ratufa bicolor</t>
  </si>
  <si>
    <t>Ratufa macroura</t>
  </si>
  <si>
    <t>Sciurus aberti</t>
  </si>
  <si>
    <t>Sciurus carolinensis</t>
  </si>
  <si>
    <t>Sciurus granatensis</t>
  </si>
  <si>
    <t>Sciurus niger</t>
  </si>
  <si>
    <t>Sciurus richmondi</t>
  </si>
  <si>
    <t>Sciurus vulgaris</t>
  </si>
  <si>
    <t>Spalax ehrenbergi</t>
  </si>
  <si>
    <t>Spermophilus beecheyi</t>
  </si>
  <si>
    <t>Spermophilus parryi</t>
  </si>
  <si>
    <t>Spermophilus richardsoni</t>
  </si>
  <si>
    <t>Spermophilus tridecemlineatus</t>
  </si>
  <si>
    <t>Xerus erythropus</t>
  </si>
  <si>
    <t>Xerus rutilus</t>
  </si>
  <si>
    <t>Dendrogale murina</t>
  </si>
  <si>
    <t>Ptilocercus lowii</t>
  </si>
  <si>
    <t>Tupaia glis</t>
  </si>
  <si>
    <t>Tupaia minor</t>
  </si>
  <si>
    <t>Tupaia tana</t>
  </si>
  <si>
    <t>Urogale everetti</t>
  </si>
  <si>
    <t>Dugong dugon (Halicore australis)</t>
  </si>
  <si>
    <t>Bradypus tridactylus</t>
  </si>
  <si>
    <t>Bradypus variegates</t>
  </si>
  <si>
    <t>Choloepus hoffmanni</t>
  </si>
  <si>
    <t>Zaedyus pichiy</t>
  </si>
  <si>
    <t>Bos taurus</t>
  </si>
  <si>
    <t>Camelus dromedarius</t>
  </si>
  <si>
    <t>Gazella bennetti</t>
  </si>
  <si>
    <t>Giraffa camelopardalis</t>
  </si>
  <si>
    <t>Oryx beisa (gazella)</t>
  </si>
  <si>
    <t>Ovis aries</t>
  </si>
  <si>
    <t>Sus scrofa</t>
  </si>
  <si>
    <t>Canis familiaris</t>
  </si>
  <si>
    <t>Enhydra lutris</t>
  </si>
  <si>
    <t>Felis catus</t>
  </si>
  <si>
    <t>Felis concolor</t>
  </si>
  <si>
    <t>Herpestes ichneumon (griseus)</t>
  </si>
  <si>
    <t>Lutra lutra</t>
  </si>
  <si>
    <t>Lynx rufus</t>
  </si>
  <si>
    <t>Mustela nivalis (Putorius vulgaris)</t>
  </si>
  <si>
    <t>Nyctereutes procyonoideus viverrinus</t>
  </si>
  <si>
    <t>Panthera leo</t>
  </si>
  <si>
    <t>Panthera tigris</t>
  </si>
  <si>
    <t>Procyon cancrivorus</t>
  </si>
  <si>
    <t>Proteles cristatus</t>
  </si>
  <si>
    <t>Taxidea taxus</t>
  </si>
  <si>
    <t>Vulpes vulpes</t>
  </si>
  <si>
    <t>Halichoerus grypus</t>
  </si>
  <si>
    <t>Odobenus rosmarus</t>
  </si>
  <si>
    <t>Phoca groenlandica (Pagophilus groenlandicus)</t>
  </si>
  <si>
    <t>Phoca vitulina</t>
  </si>
  <si>
    <t>Eptesicus fuscus</t>
  </si>
  <si>
    <t>Myotis lucifugus</t>
  </si>
  <si>
    <t>Myotis macrodactylus</t>
  </si>
  <si>
    <t>Nyctalus lasiopterus aviator</t>
  </si>
  <si>
    <t>Pipistrelles pipistrelles</t>
  </si>
  <si>
    <t>Pteropus giganteus</t>
  </si>
  <si>
    <t>Rhinolophus cornutus cornutus</t>
  </si>
  <si>
    <t>Phascogale tapoatafa (Phascologale penicillata)</t>
  </si>
  <si>
    <t>Sminthopsis laniger (Antechinomys lanigera)</t>
  </si>
  <si>
    <t>Sminthopsis macroura (S. larapinta)</t>
  </si>
  <si>
    <t>Cynocephalus variegatus</t>
  </si>
  <si>
    <t>Cynocephalus volans</t>
  </si>
  <si>
    <t>Didelphis virginiana</t>
  </si>
  <si>
    <t>Acrobates pygmaeus</t>
  </si>
  <si>
    <t>Ailurops ursinus</t>
  </si>
  <si>
    <t>Cercartetus nanus</t>
  </si>
  <si>
    <t>Dactylopsila trivirgata</t>
  </si>
  <si>
    <t>Hemibelideus lemuroides</t>
  </si>
  <si>
    <t>Macropus fuliginosus (melanops)</t>
  </si>
  <si>
    <t>Petauroides volans</t>
  </si>
  <si>
    <t>Petaurus breviceps</t>
  </si>
  <si>
    <t>Petaurus norfolcensis</t>
  </si>
  <si>
    <t>Petrogale penicillata</t>
  </si>
  <si>
    <t>Phalanger orientalis</t>
  </si>
  <si>
    <t>Phascolarctos cinereus</t>
  </si>
  <si>
    <t>Pseudocheirus peregrinus</t>
  </si>
  <si>
    <t>Spilocuscus maculatus</t>
  </si>
  <si>
    <t>Trichosurus vulpecula</t>
  </si>
  <si>
    <t>Blarina brevicauda</t>
  </si>
  <si>
    <t>Erinaceus europaeus</t>
  </si>
  <si>
    <t>Scalopus aquaticus</t>
  </si>
  <si>
    <t>Sorex cinereus</t>
  </si>
  <si>
    <t>Sorex hoyi</t>
  </si>
  <si>
    <t>Talpa europaea</t>
  </si>
  <si>
    <t>Lepus europaeus</t>
  </si>
  <si>
    <t>Oryctolagus cuniculus</t>
  </si>
  <si>
    <t>Ornithorhynchus anatinus</t>
  </si>
  <si>
    <t>Notoryctes typhlops</t>
  </si>
  <si>
    <t>Isoodon obesulus (Perameles obesula)</t>
  </si>
  <si>
    <t>Equus caballus</t>
  </si>
  <si>
    <t>Alouatta seniculus</t>
  </si>
  <si>
    <t>Aotus trivirgatus</t>
  </si>
  <si>
    <t>Arctocebus calabarensis</t>
  </si>
  <si>
    <t>Ateles geoffroyi</t>
  </si>
  <si>
    <t>Avahi laniger</t>
  </si>
  <si>
    <t>Cacajao calvus</t>
  </si>
  <si>
    <t>Cacajao melanocephalus</t>
  </si>
  <si>
    <t xml:space="preserve">Callicebus moloch </t>
  </si>
  <si>
    <t>Callicebus torquatus</t>
  </si>
  <si>
    <t>Callimico goeldi</t>
  </si>
  <si>
    <t>Callithrix jacchus</t>
  </si>
  <si>
    <t xml:space="preserve">Cebus apella </t>
  </si>
  <si>
    <t>Cercocebus torquatus atys</t>
  </si>
  <si>
    <t>Cercopithecus cephus</t>
  </si>
  <si>
    <t>Cercopithecus diana</t>
  </si>
  <si>
    <t>Cercopithecus mitis</t>
  </si>
  <si>
    <t>Cercopithecus mona</t>
  </si>
  <si>
    <t>Cercopithecus nictitans</t>
  </si>
  <si>
    <t>Cheirogaleus major</t>
  </si>
  <si>
    <t>Cheirogaleus medius</t>
  </si>
  <si>
    <t>Chlorocebus aethiops</t>
  </si>
  <si>
    <t>Colobus guereza</t>
  </si>
  <si>
    <t>Colobus polykomos</t>
  </si>
  <si>
    <t>Daubentonia madagascariensis</t>
  </si>
  <si>
    <t>Erythrocebus patas</t>
  </si>
  <si>
    <t>Eulemur fulvus ssp.</t>
  </si>
  <si>
    <t>Eulemur macaco</t>
  </si>
  <si>
    <t>Eulemur mongoz</t>
  </si>
  <si>
    <t>Galago elegantulus</t>
  </si>
  <si>
    <t>Galago moholi</t>
  </si>
  <si>
    <t>Galago senegalensis</t>
  </si>
  <si>
    <t>Galagoides alleni</t>
  </si>
  <si>
    <t>Galagoides demidoff</t>
  </si>
  <si>
    <t>Gorilla gorilla</t>
  </si>
  <si>
    <t>Hapalemur griseus</t>
  </si>
  <si>
    <t>Hapalemur simus</t>
  </si>
  <si>
    <t>Homo sapiens</t>
  </si>
  <si>
    <t>Hylobates hoolock</t>
  </si>
  <si>
    <t>Hylobates klossii</t>
  </si>
  <si>
    <t>Hylobates lar</t>
  </si>
  <si>
    <t>Hylobates moloch</t>
  </si>
  <si>
    <t>Hylobates pileatus</t>
  </si>
  <si>
    <t>Eryops megacephalus</t>
  </si>
  <si>
    <t>Edops craigi</t>
  </si>
  <si>
    <t>Giant Toad</t>
  </si>
  <si>
    <t>Brachiosaurus brancai</t>
  </si>
  <si>
    <t>Jones and Spells 1963</t>
  </si>
  <si>
    <t>Alligator mississipiensis</t>
  </si>
  <si>
    <t>Crocodylus niloticus 90001841</t>
  </si>
  <si>
    <t>Crocodylus niloticus 90001840</t>
  </si>
  <si>
    <t>Crocodylus niloticus 90001839</t>
  </si>
  <si>
    <t>Crocodylus niloticus 92</t>
  </si>
  <si>
    <t>Crocodylus niloticus 90001842</t>
  </si>
  <si>
    <t>Crocodylus niloticus BP/4/1125</t>
  </si>
  <si>
    <t>Iguana iguana OUCV 10612</t>
  </si>
  <si>
    <t xml:space="preserve">Uropeltis woodmasoni </t>
  </si>
  <si>
    <t>Thamnophis sp.</t>
  </si>
  <si>
    <t>Gekko gecko</t>
  </si>
  <si>
    <t>Necturus maculatus</t>
  </si>
  <si>
    <t>Rana pipiens</t>
  </si>
  <si>
    <t>Group</t>
  </si>
  <si>
    <t>Dinosauria</t>
  </si>
  <si>
    <t xml:space="preserve">Nemegtbaatar gobiensis </t>
  </si>
  <si>
    <t>Brasilitherium riograndensis</t>
  </si>
  <si>
    <t>Dryolestes leiriensis</t>
  </si>
  <si>
    <t>Eutheriodontia</t>
  </si>
  <si>
    <t>Hoplobatrachus occipitalis</t>
  </si>
  <si>
    <t>Stem therapsida</t>
  </si>
  <si>
    <t>Land Tetrapode</t>
  </si>
  <si>
    <t>Brachiosaurus</t>
  </si>
  <si>
    <t>Turtle and snakes</t>
  </si>
  <si>
    <t>Iguana iguana OUCV 10611</t>
  </si>
  <si>
    <t>Iguana iguana OUCV 10709</t>
  </si>
  <si>
    <t>This study</t>
  </si>
  <si>
    <t>Non-mammalian Therapsida</t>
  </si>
  <si>
    <t>Sprawling Tetrapoda</t>
  </si>
  <si>
    <t>Hurum, 1998</t>
  </si>
  <si>
    <t>Luo et al., 2011</t>
  </si>
  <si>
    <t xml:space="preserve">Bernacsek and Carroll , 1981 </t>
  </si>
  <si>
    <t>Dufeau and Witmer, 2015a, b</t>
  </si>
  <si>
    <t>Jones and Spells, 1963</t>
  </si>
  <si>
    <t>Olori, 2010</t>
  </si>
  <si>
    <t>Ramprashad et al., 1986</t>
  </si>
  <si>
    <t>Porter and Witmer, 2015a, b</t>
  </si>
  <si>
    <t>Body Mass (BM, in g)</t>
  </si>
  <si>
    <t>Average SC radius (mm)</t>
  </si>
  <si>
    <t>Log (SC radius)</t>
  </si>
  <si>
    <t>References</t>
  </si>
  <si>
    <t>Gorgonopsia indet. BP/1/155</t>
  </si>
  <si>
    <t>SAM-PK-11112</t>
  </si>
  <si>
    <t>Trirachodontid indet. BP/1/4534</t>
  </si>
  <si>
    <t>Moschops capensis</t>
  </si>
  <si>
    <t>Hipposaurus sp.</t>
  </si>
  <si>
    <t>Herpetoskylax hopsoni</t>
  </si>
  <si>
    <t>Lemurosaurus pricei BP/1/816</t>
  </si>
  <si>
    <t>Lemurosaurus pricei NMQR 1702</t>
  </si>
  <si>
    <t>Pristerodon sp.</t>
  </si>
  <si>
    <t>Scylacocephalus watermeyeri</t>
  </si>
  <si>
    <t>Microgomphodon oligocynus</t>
  </si>
  <si>
    <t>Choerosaurus dejageri</t>
  </si>
  <si>
    <t>Euchambersia mirabilis BP/1/4009</t>
  </si>
  <si>
    <t>Euchambersia mirabilis NHMUK 5696</t>
  </si>
  <si>
    <t>Olivierosuchus parringtoni</t>
  </si>
  <si>
    <t>Cynosaurus suppostus BP/1/1563</t>
  </si>
  <si>
    <t>Cynosaurus suppostus BP/1/3926</t>
  </si>
  <si>
    <t>Thrinaxodon liorhinus BP/1/4263</t>
  </si>
  <si>
    <t>Thrinaxodon liorhinus BP/1/7199</t>
  </si>
  <si>
    <t>Galesaurus platyceps</t>
  </si>
  <si>
    <t>Trirachodon berryi AM 461</t>
  </si>
  <si>
    <t>Lumkuia fuzzi</t>
  </si>
  <si>
    <t>Tarentola mauritanica</t>
  </si>
  <si>
    <t>Tupinambis teguixin</t>
  </si>
  <si>
    <t>Tiliqua rugosa</t>
  </si>
  <si>
    <t>Varanus sp.</t>
  </si>
  <si>
    <t>Iguana sp.</t>
  </si>
  <si>
    <t>Python sebae</t>
  </si>
  <si>
    <t>Boa sp.</t>
  </si>
  <si>
    <t>Hemachatus haemachatus</t>
  </si>
  <si>
    <t>Indet. A375</t>
  </si>
  <si>
    <t>Tortoise indet.</t>
  </si>
  <si>
    <t>Lystrosaurus3593</t>
  </si>
  <si>
    <t>Lystrosaurus815</t>
  </si>
  <si>
    <t>Patranomodon</t>
  </si>
  <si>
    <t>Massetognathus</t>
  </si>
  <si>
    <t>Eodicynodon</t>
  </si>
  <si>
    <t>Giant tortoise indet.</t>
  </si>
  <si>
    <t>Ctenosaurus similis</t>
  </si>
  <si>
    <t xml:space="preserve">Heloderma horridum </t>
  </si>
  <si>
    <t xml:space="preserve">Hydrophis major  </t>
  </si>
  <si>
    <t xml:space="preserve">Iguana iguana </t>
  </si>
  <si>
    <t xml:space="preserve">Lacerta lepida </t>
  </si>
  <si>
    <t xml:space="preserve">Lapemis hardwickii </t>
  </si>
  <si>
    <t xml:space="preserve">Physignathus cocincinus </t>
  </si>
  <si>
    <t xml:space="preserve">Python molurus </t>
  </si>
  <si>
    <t>Varanus niloticus</t>
  </si>
  <si>
    <t xml:space="preserve">Amblyrhynchus cristatus </t>
  </si>
  <si>
    <t xml:space="preserve">Cordylus giganteus  </t>
  </si>
  <si>
    <t>Cuthbertson et al., 2015</t>
  </si>
  <si>
    <t>Rodrigues et al., 2013</t>
  </si>
  <si>
    <t>Snake (not included in the analysis)</t>
  </si>
  <si>
    <r>
      <t xml:space="preserve">Clark, A.H. 2005. On the vestibular labyrinth of </t>
    </r>
    <r>
      <rPr>
        <i/>
        <sz val="10"/>
        <color theme="1"/>
        <rFont val="Arial"/>
        <family val="2"/>
      </rPr>
      <t>Brachiosaurus brancai</t>
    </r>
    <r>
      <rPr>
        <sz val="10"/>
        <color theme="1"/>
        <rFont val="Arial"/>
        <family val="2"/>
      </rPr>
      <t xml:space="preserve">. </t>
    </r>
    <r>
      <rPr>
        <i/>
        <sz val="10"/>
        <color theme="1"/>
        <rFont val="Arial"/>
        <family val="2"/>
      </rPr>
      <t>Journal of Vestibular Research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15, </t>
    </r>
    <r>
      <rPr>
        <sz val="10"/>
        <color theme="1"/>
        <rFont val="Arial"/>
        <family val="2"/>
      </rPr>
      <t xml:space="preserve">65–71. </t>
    </r>
  </si>
  <si>
    <r>
      <t xml:space="preserve">Bernacsek, G.M. &amp; Carroll, R.L. 1981. Semicircular canal size in fossil fishes and amphibians. </t>
    </r>
    <r>
      <rPr>
        <i/>
        <sz val="10"/>
        <color theme="1"/>
        <rFont val="Arial"/>
        <family val="2"/>
      </rPr>
      <t>Canadian Journal of Earth Sciences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18, </t>
    </r>
    <r>
      <rPr>
        <sz val="10"/>
        <color theme="1"/>
        <rFont val="Arial"/>
        <family val="2"/>
      </rPr>
      <t>150–156,</t>
    </r>
  </si>
  <si>
    <r>
      <t xml:space="preserve">Cuthbertson, R., Maddin, H. C., Holmes, R., &amp; Anderson, J. S. (2015). The braincase and osseous labyrinth of </t>
    </r>
    <r>
      <rPr>
        <i/>
        <sz val="10"/>
        <color theme="1"/>
        <rFont val="Arial"/>
        <family val="2"/>
      </rPr>
      <t>Plioplatecarpus peckensis</t>
    </r>
    <r>
      <rPr>
        <sz val="10"/>
        <color theme="1"/>
        <rFont val="Arial"/>
        <family val="2"/>
      </rPr>
      <t xml:space="preserve"> (Mosasauridae, Plioplatecarpinae), with functional implications for locomotor behaviour. </t>
    </r>
    <r>
      <rPr>
        <i/>
        <sz val="10"/>
        <color theme="1"/>
        <rFont val="Arial"/>
        <family val="2"/>
      </rPr>
      <t>The Anatomical Record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298</t>
    </r>
    <r>
      <rPr>
        <sz val="10"/>
        <color theme="1"/>
        <rFont val="Arial"/>
        <family val="2"/>
      </rPr>
      <t>, 1597–1611.</t>
    </r>
  </si>
  <si>
    <r>
      <t xml:space="preserve">Dufeau, D.L. &amp; Witmer, L.M. 2015a. Ontogeny of the middle-ear air-sinus system in </t>
    </r>
    <r>
      <rPr>
        <i/>
        <sz val="10"/>
        <color theme="1"/>
        <rFont val="Arial"/>
        <family val="2"/>
      </rPr>
      <t>Alligator mississippiensis</t>
    </r>
    <r>
      <rPr>
        <sz val="10"/>
        <color theme="1"/>
        <rFont val="Arial"/>
        <family val="2"/>
      </rPr>
      <t xml:space="preserve"> (Archosauria: Crocodylia). </t>
    </r>
    <r>
      <rPr>
        <i/>
        <sz val="10"/>
        <color theme="1"/>
        <rFont val="Arial"/>
        <family val="2"/>
      </rPr>
      <t>PLoS ONE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10(9), </t>
    </r>
    <r>
      <rPr>
        <sz val="10"/>
        <color theme="1"/>
        <rFont val="Arial"/>
        <family val="2"/>
      </rPr>
      <t xml:space="preserve">e0137060. </t>
    </r>
  </si>
  <si>
    <r>
      <t xml:space="preserve">Dufeau, D.L., Witmer, L.M. 2015b. Data from: Ontogeny of the middle-ear air-sinus system in </t>
    </r>
    <r>
      <rPr>
        <i/>
        <sz val="10"/>
        <color theme="1"/>
        <rFont val="Arial"/>
        <family val="2"/>
      </rPr>
      <t>Alligator mississippiensis</t>
    </r>
    <r>
      <rPr>
        <sz val="10"/>
        <color theme="1"/>
        <rFont val="Arial"/>
        <family val="2"/>
      </rPr>
      <t xml:space="preserve"> (Archosauria: Crocodylia). Dryad Digital Repository. http://dx.doi.org/10.5061/dryad.7h853</t>
    </r>
  </si>
  <si>
    <r>
      <t xml:space="preserve">Gunga, H.-C., Suthau, T., Bellmann, A., Stoinski, S., Friedrich, A., Trippel, T., Kirsch, K. &amp; Hellwich, O. 2008. A new body mass estimation of </t>
    </r>
    <r>
      <rPr>
        <i/>
        <sz val="10"/>
        <color theme="1"/>
        <rFont val="Arial"/>
        <family val="2"/>
      </rPr>
      <t xml:space="preserve">Brachiosaurus brancai </t>
    </r>
    <r>
      <rPr>
        <sz val="10"/>
        <color theme="1"/>
        <rFont val="Arial"/>
        <family val="2"/>
      </rPr>
      <t xml:space="preserve">Janensch, 1914 mounted and exhibited at the Museum of Natural History (Berlin, Germany). </t>
    </r>
    <r>
      <rPr>
        <i/>
        <sz val="10"/>
        <color theme="1"/>
        <rFont val="Arial"/>
        <family val="2"/>
      </rPr>
      <t>Fossil Record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11, </t>
    </r>
    <r>
      <rPr>
        <sz val="10"/>
        <color theme="1"/>
        <rFont val="Arial"/>
        <family val="2"/>
      </rPr>
      <t xml:space="preserve">33–38. </t>
    </r>
  </si>
  <si>
    <r>
      <t xml:space="preserve">Hurum, J.H. 1998. The Inner Ear of Two Late Cretaceous Multituberculate Mammals, and Its Implications for Multituberculate Hearing. </t>
    </r>
    <r>
      <rPr>
        <i/>
        <sz val="10"/>
        <color theme="1"/>
        <rFont val="Arial"/>
        <family val="2"/>
      </rPr>
      <t>Journal of Mammalian Evolution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5</t>
    </r>
    <r>
      <rPr>
        <sz val="10"/>
        <color theme="1"/>
        <rFont val="Arial"/>
        <family val="2"/>
      </rPr>
      <t>, 65–93</t>
    </r>
  </si>
  <si>
    <r>
      <t xml:space="preserve">Jones, M.G, &amp; Spells, K.E. 1963. A theoretical and comparative study of the functional dependence of the semicircular canal upon its physical dimensions. </t>
    </r>
    <r>
      <rPr>
        <i/>
        <sz val="10"/>
        <color theme="1"/>
        <rFont val="Arial"/>
        <family val="2"/>
      </rPr>
      <t>Proceedings of the Royal Society B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157</t>
    </r>
    <r>
      <rPr>
        <sz val="10"/>
        <color theme="1"/>
        <rFont val="Arial"/>
        <family val="2"/>
      </rPr>
      <t>, 403–419.</t>
    </r>
  </si>
  <si>
    <r>
      <t xml:space="preserve">Luo, Z.X., Ruf, I., Schultz, J.A. &amp; Martin, T. 2011. Fossil evidence on evolution of inner ear cochlea in Jurassic mammals. </t>
    </r>
    <r>
      <rPr>
        <i/>
        <sz val="10"/>
        <color theme="1"/>
        <rFont val="Arial"/>
        <family val="2"/>
      </rPr>
      <t xml:space="preserve">Proceedings of the Royal Society B </t>
    </r>
    <r>
      <rPr>
        <b/>
        <sz val="10"/>
        <color theme="1"/>
        <rFont val="Arial"/>
        <family val="2"/>
      </rPr>
      <t>278</t>
    </r>
    <r>
      <rPr>
        <sz val="10"/>
        <color theme="1"/>
        <rFont val="Arial"/>
        <family val="2"/>
      </rPr>
      <t>(1702), 28–34.</t>
    </r>
  </si>
  <si>
    <r>
      <t xml:space="preserve">Olori, J.C. 2010. Digital Endocasts of the Cranial Cavity and Osseous Labyrinth of the Burrowing Snake </t>
    </r>
    <r>
      <rPr>
        <i/>
        <sz val="10"/>
        <color theme="1"/>
        <rFont val="Arial"/>
        <family val="2"/>
      </rPr>
      <t xml:space="preserve">Uropeltis woodmasoni </t>
    </r>
    <r>
      <rPr>
        <sz val="10"/>
        <color theme="1"/>
        <rFont val="Arial"/>
        <family val="2"/>
      </rPr>
      <t xml:space="preserve">(Alethinophidia: Uropeltidae). </t>
    </r>
    <r>
      <rPr>
        <i/>
        <sz val="10"/>
        <color theme="1"/>
        <rFont val="Arial"/>
        <family val="2"/>
      </rPr>
      <t>Copeia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2010, </t>
    </r>
    <r>
      <rPr>
        <sz val="10"/>
        <color theme="1"/>
        <rFont val="Arial"/>
        <family val="2"/>
      </rPr>
      <t>14–26.</t>
    </r>
  </si>
  <si>
    <r>
      <t xml:space="preserve">Porter, W.R. &amp; Witmer, L.M. 2015a. Vascular patterns in iguanas and other squamates: blood vessels and sites of thermal exchange. </t>
    </r>
    <r>
      <rPr>
        <i/>
        <sz val="10"/>
        <color theme="1"/>
        <rFont val="Arial"/>
        <family val="2"/>
      </rPr>
      <t xml:space="preserve">PLoS ONE </t>
    </r>
    <r>
      <rPr>
        <b/>
        <sz val="10"/>
        <color theme="1"/>
        <rFont val="Arial"/>
        <family val="2"/>
      </rPr>
      <t>10</t>
    </r>
    <r>
      <rPr>
        <sz val="10"/>
        <color theme="1"/>
        <rFont val="Arial"/>
        <family val="2"/>
      </rPr>
      <t>(10), e0139215.</t>
    </r>
  </si>
  <si>
    <t>Porter, W.R. &amp; Witmer, L.M. 2015b. Data from: Vascular patterns in iguanas and other squamates: blood vessels and sites of thermal exchange. Dryad Digital Repository. http://dx.doi.org/10.5061/dryad.27m63</t>
  </si>
  <si>
    <r>
      <t xml:space="preserve">Ramprashad, F., Landolt, J. P., Money, K. E.  &amp;  Laufer, J. 1986. Comparative morphometric study of the vestibular system of the vertebrata: Reptilia, Aves, Amphibia, and Pisces. </t>
    </r>
    <r>
      <rPr>
        <i/>
        <sz val="10"/>
        <color theme="1"/>
        <rFont val="Arial"/>
        <family val="2"/>
      </rPr>
      <t>Acta Oto-laryngologica, Supplement</t>
    </r>
    <r>
      <rPr>
        <b/>
        <sz val="10"/>
        <color theme="1"/>
        <rFont val="Arial"/>
        <family val="2"/>
      </rPr>
      <t xml:space="preserve"> 427, </t>
    </r>
    <r>
      <rPr>
        <sz val="10"/>
        <color theme="1"/>
        <rFont val="Arial"/>
        <family val="2"/>
      </rPr>
      <t>1–42.</t>
    </r>
  </si>
  <si>
    <r>
      <t xml:space="preserve">Rodrigues, P.G, Ruf, I., &amp; Schultz, C.L. 2013. Digital reconstruction of the otic region and inner ear of the non-mammalian cynodont </t>
    </r>
    <r>
      <rPr>
        <i/>
        <sz val="10"/>
        <color theme="1"/>
        <rFont val="Arial"/>
        <family val="2"/>
      </rPr>
      <t xml:space="preserve">Brasilitherium riograndensis </t>
    </r>
    <r>
      <rPr>
        <sz val="10"/>
        <color theme="1"/>
        <rFont val="Arial"/>
        <family val="2"/>
      </rPr>
      <t xml:space="preserve">(Late Triassic, Brazil) and its relevance to the evolution of the mammalian ear. </t>
    </r>
    <r>
      <rPr>
        <i/>
        <sz val="10"/>
        <color theme="1"/>
        <rFont val="Arial"/>
        <family val="2"/>
      </rPr>
      <t>Journal of Mammalian Evolution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20</t>
    </r>
    <r>
      <rPr>
        <sz val="10"/>
        <color theme="1"/>
        <rFont val="Arial"/>
        <family val="2"/>
      </rPr>
      <t>, 291-307.</t>
    </r>
  </si>
  <si>
    <r>
      <t xml:space="preserve">Spoor, F., Garland, T., Krovitz, G., Ryan, M., Silcox, M.T. &amp; Walker, A. 2007. The primate semicircular canal system and locomotion. </t>
    </r>
    <r>
      <rPr>
        <i/>
        <sz val="10"/>
        <color theme="1"/>
        <rFont val="Arial"/>
        <family val="2"/>
      </rPr>
      <t>Proceedings of the National Academy of Science USA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104</t>
    </r>
    <r>
      <rPr>
        <sz val="10"/>
        <color theme="1"/>
        <rFont val="Arial"/>
        <family val="2"/>
      </rPr>
      <t>, 10808–10812.</t>
    </r>
  </si>
  <si>
    <t>Source for the average SC radius</t>
  </si>
  <si>
    <t xml:space="preserve">SC radius after Clark, 2005, BM after Gunga et al., 2008 </t>
  </si>
  <si>
    <t>Unless specified, body mass was estimated based on skull length using the equations of Benoit et al (In press)</t>
  </si>
  <si>
    <t>Abbreviations: BM, body mass; SC radius, semicircular canal</t>
  </si>
  <si>
    <t>BM and SC radius after Spoor et al., 2007</t>
  </si>
  <si>
    <t>This study, BM after Benoit et al., in press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</si>
</sst>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 applyFill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horizontal="left"/>
    </xf>
    <xf numFmtId="49" fontId="1" fillId="0" borderId="0" xfId="0" quotePrefix="1" applyNumberFormat="1" applyFont="1" applyFill="1" applyBorder="1" applyAlignment="1" applyProtection="1">
      <alignment horizontal="left"/>
    </xf>
    <xf numFmtId="49" fontId="1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left"/>
    </xf>
    <xf numFmtId="49" fontId="1" fillId="0" borderId="0" xfId="0" quotePrefix="1" applyNumberFormat="1" applyFont="1" applyFill="1" applyAlignment="1">
      <alignment horizontal="left"/>
    </xf>
    <xf numFmtId="0" fontId="1" fillId="0" borderId="0" xfId="0" applyFont="1" applyFill="1" applyAlignment="1" applyProtection="1">
      <alignment horizontal="left"/>
    </xf>
    <xf numFmtId="49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>
      <alignment horizontal="left"/>
    </xf>
    <xf numFmtId="1" fontId="1" fillId="0" borderId="0" xfId="0" applyNumberFormat="1" applyFont="1" applyFill="1" applyProtection="1"/>
    <xf numFmtId="1" fontId="1" fillId="0" borderId="0" xfId="0" applyNumberFormat="1" applyFont="1" applyFill="1" applyBorder="1" applyProtection="1"/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 applyProtection="1">
      <alignment horizontal="right"/>
    </xf>
    <xf numFmtId="1" fontId="1" fillId="0" borderId="0" xfId="0" applyNumberFormat="1" applyFont="1" applyFill="1"/>
    <xf numFmtId="1" fontId="1" fillId="0" borderId="0" xfId="0" applyNumberFormat="1" applyFont="1" applyFill="1" applyAlignment="1"/>
    <xf numFmtId="1" fontId="3" fillId="0" borderId="0" xfId="0" applyNumberFormat="1" applyFont="1" applyFill="1"/>
    <xf numFmtId="0" fontId="3" fillId="0" borderId="0" xfId="0" applyFont="1" applyFill="1"/>
    <xf numFmtId="164" fontId="3" fillId="0" borderId="0" xfId="0" applyNumberFormat="1" applyFont="1" applyFill="1"/>
    <xf numFmtId="2" fontId="3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Border="1" applyAlignment="1" applyProtection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7"/>
  <sheetViews>
    <sheetView tabSelected="1" topLeftCell="A287" zoomScaleNormal="100" workbookViewId="0">
      <selection activeCell="G34" sqref="G34"/>
    </sheetView>
  </sheetViews>
  <sheetFormatPr defaultRowHeight="12.75" x14ac:dyDescent="0.2"/>
  <cols>
    <col min="1" max="1" width="15.42578125" style="17" customWidth="1"/>
    <col min="2" max="2" width="9.140625" style="17"/>
    <col min="3" max="3" width="11.5703125" style="16" bestFit="1" customWidth="1"/>
    <col min="4" max="4" width="9.42578125" style="19" bestFit="1" customWidth="1"/>
    <col min="5" max="6" width="9.42578125" style="18" bestFit="1" customWidth="1"/>
    <col min="7" max="16384" width="9.140625" style="17"/>
  </cols>
  <sheetData>
    <row r="1" spans="1:7" x14ac:dyDescent="0.2">
      <c r="B1" s="17" t="s">
        <v>232</v>
      </c>
      <c r="C1" s="16" t="s">
        <v>256</v>
      </c>
      <c r="D1" s="19" t="s">
        <v>257</v>
      </c>
      <c r="E1" s="18" t="s">
        <v>7</v>
      </c>
      <c r="F1" s="18" t="s">
        <v>258</v>
      </c>
      <c r="G1" s="17" t="s">
        <v>327</v>
      </c>
    </row>
    <row r="2" spans="1:7" x14ac:dyDescent="0.2">
      <c r="A2" s="17" t="s">
        <v>263</v>
      </c>
      <c r="B2" s="17" t="s">
        <v>246</v>
      </c>
      <c r="C2" s="16">
        <v>327367</v>
      </c>
      <c r="D2" s="19">
        <v>4.6866666669999999</v>
      </c>
      <c r="E2" s="18">
        <f t="shared" ref="E2:E24" si="0">LOG(C2)</f>
        <v>5.5150348985327708</v>
      </c>
      <c r="F2" s="18">
        <f t="shared" ref="F2:F24" si="1">LOG(D2)</f>
        <v>0.67086406599503134</v>
      </c>
      <c r="G2" s="17" t="s">
        <v>245</v>
      </c>
    </row>
    <row r="3" spans="1:7" x14ac:dyDescent="0.2">
      <c r="A3" s="17" t="s">
        <v>264</v>
      </c>
      <c r="B3" s="17" t="s">
        <v>246</v>
      </c>
      <c r="C3" s="16">
        <v>23213.224409999999</v>
      </c>
      <c r="D3" s="19">
        <v>4.67</v>
      </c>
      <c r="E3" s="18">
        <f>LOG(C3)</f>
        <v>4.3657354698919031</v>
      </c>
      <c r="F3" s="18">
        <f>LOG(D3)</f>
        <v>0.66931688056611216</v>
      </c>
      <c r="G3" s="17" t="s">
        <v>245</v>
      </c>
    </row>
    <row r="4" spans="1:7" x14ac:dyDescent="0.2">
      <c r="A4" s="17" t="s">
        <v>265</v>
      </c>
      <c r="B4" s="17" t="s">
        <v>246</v>
      </c>
      <c r="C4" s="16">
        <v>4490.0317640000003</v>
      </c>
      <c r="D4" s="19">
        <v>3.0129166669999998</v>
      </c>
      <c r="E4" s="18">
        <f>LOG(C4)</f>
        <v>3.6522494133599217</v>
      </c>
      <c r="F4" s="18">
        <f>LOG(D4)</f>
        <v>0.47898711987031944</v>
      </c>
      <c r="G4" s="17" t="s">
        <v>245</v>
      </c>
    </row>
    <row r="5" spans="1:7" x14ac:dyDescent="0.2">
      <c r="A5" s="17" t="s">
        <v>266</v>
      </c>
      <c r="B5" s="17" t="s">
        <v>246</v>
      </c>
      <c r="C5" s="16">
        <v>1327.124963</v>
      </c>
      <c r="D5" s="19">
        <v>2.608333333</v>
      </c>
      <c r="E5" s="18">
        <f t="shared" si="0"/>
        <v>3.1229118182571836</v>
      </c>
      <c r="F5" s="18">
        <f t="shared" si="1"/>
        <v>0.41636309144332279</v>
      </c>
      <c r="G5" s="17" t="s">
        <v>245</v>
      </c>
    </row>
    <row r="6" spans="1:7" x14ac:dyDescent="0.2">
      <c r="A6" s="17" t="s">
        <v>267</v>
      </c>
      <c r="B6" s="17" t="s">
        <v>246</v>
      </c>
      <c r="C6" s="16">
        <v>5219.1682430000001</v>
      </c>
      <c r="D6" s="19">
        <v>3.088333333</v>
      </c>
      <c r="E6" s="18">
        <f t="shared" si="0"/>
        <v>3.7176012968226622</v>
      </c>
      <c r="F6" s="18">
        <f t="shared" si="1"/>
        <v>0.48972416888837922</v>
      </c>
      <c r="G6" s="17" t="s">
        <v>245</v>
      </c>
    </row>
    <row r="7" spans="1:7" x14ac:dyDescent="0.2">
      <c r="A7" s="17" t="s">
        <v>261</v>
      </c>
      <c r="B7" s="17" t="s">
        <v>246</v>
      </c>
      <c r="C7" s="16">
        <v>5347.9630189999998</v>
      </c>
      <c r="D7" s="19">
        <v>3.7691666669999999</v>
      </c>
      <c r="E7" s="18">
        <f>LOG(C7)</f>
        <v>3.7281883954673281</v>
      </c>
      <c r="F7" s="18">
        <f>LOG(D7)</f>
        <v>0.5762453417367015</v>
      </c>
      <c r="G7" s="17" t="s">
        <v>245</v>
      </c>
    </row>
    <row r="8" spans="1:7" x14ac:dyDescent="0.2">
      <c r="A8" s="17" t="s">
        <v>268</v>
      </c>
      <c r="B8" s="17" t="s">
        <v>246</v>
      </c>
      <c r="C8" s="16">
        <v>967.15999810000005</v>
      </c>
      <c r="D8" s="19">
        <v>2.5587499999999999</v>
      </c>
      <c r="E8" s="18">
        <f t="shared" si="0"/>
        <v>2.9854983257314403</v>
      </c>
      <c r="F8" s="18">
        <f t="shared" si="1"/>
        <v>0.40802785567056205</v>
      </c>
      <c r="G8" s="17" t="s">
        <v>245</v>
      </c>
    </row>
    <row r="9" spans="1:7" x14ac:dyDescent="0.2">
      <c r="A9" s="17" t="s">
        <v>260</v>
      </c>
      <c r="B9" s="17" t="s">
        <v>246</v>
      </c>
      <c r="C9" s="16">
        <v>7682.3410759999997</v>
      </c>
      <c r="D9" s="19">
        <v>2.5720833330000001</v>
      </c>
      <c r="E9" s="18">
        <f t="shared" si="0"/>
        <v>3.8854935848047396</v>
      </c>
      <c r="F9" s="18">
        <f t="shared" si="1"/>
        <v>0.41028503519922044</v>
      </c>
      <c r="G9" s="17" t="s">
        <v>245</v>
      </c>
    </row>
    <row r="10" spans="1:7" x14ac:dyDescent="0.2">
      <c r="A10" s="17" t="s">
        <v>269</v>
      </c>
      <c r="B10" s="17" t="s">
        <v>246</v>
      </c>
      <c r="C10" s="16">
        <v>3055.5620170000002</v>
      </c>
      <c r="D10" s="19">
        <v>2.9125000000000001</v>
      </c>
      <c r="E10" s="18">
        <f t="shared" si="0"/>
        <v>3.4850911027727669</v>
      </c>
      <c r="F10" s="18">
        <f t="shared" si="1"/>
        <v>0.4642659340340754</v>
      </c>
      <c r="G10" s="17" t="s">
        <v>245</v>
      </c>
    </row>
    <row r="11" spans="1:7" x14ac:dyDescent="0.2">
      <c r="A11" s="17" t="s">
        <v>270</v>
      </c>
      <c r="B11" s="17" t="s">
        <v>246</v>
      </c>
      <c r="C11" s="16">
        <v>2052.1647269999999</v>
      </c>
      <c r="D11" s="19">
        <v>2.4550000000000001</v>
      </c>
      <c r="E11" s="18">
        <f t="shared" ref="E11:F17" si="2">LOG(C11)</f>
        <v>3.3122122186014691</v>
      </c>
      <c r="F11" s="18">
        <f t="shared" si="2"/>
        <v>0.39005149645898729</v>
      </c>
      <c r="G11" s="17" t="s">
        <v>245</v>
      </c>
    </row>
    <row r="12" spans="1:7" x14ac:dyDescent="0.2">
      <c r="A12" s="17" t="s">
        <v>271</v>
      </c>
      <c r="B12" s="17" t="s">
        <v>246</v>
      </c>
      <c r="C12" s="16">
        <v>2517.0388189999999</v>
      </c>
      <c r="D12" s="19">
        <v>1.8433333329999999</v>
      </c>
      <c r="E12" s="18">
        <f t="shared" si="2"/>
        <v>3.4008899135012784</v>
      </c>
      <c r="F12" s="18">
        <f t="shared" si="2"/>
        <v>0.26560387650650152</v>
      </c>
      <c r="G12" s="17" t="s">
        <v>245</v>
      </c>
    </row>
    <row r="13" spans="1:7" x14ac:dyDescent="0.2">
      <c r="A13" s="17" t="s">
        <v>272</v>
      </c>
      <c r="B13" s="17" t="s">
        <v>246</v>
      </c>
      <c r="C13" s="16">
        <v>1832.283668</v>
      </c>
      <c r="D13" s="19">
        <v>2.9808333330000001</v>
      </c>
      <c r="E13" s="18">
        <f t="shared" si="2"/>
        <v>3.2629927105492156</v>
      </c>
      <c r="F13" s="18">
        <f t="shared" si="2"/>
        <v>0.47433769405277953</v>
      </c>
      <c r="G13" s="17" t="s">
        <v>245</v>
      </c>
    </row>
    <row r="14" spans="1:7" x14ac:dyDescent="0.2">
      <c r="A14" s="17" t="s">
        <v>273</v>
      </c>
      <c r="B14" s="17" t="s">
        <v>246</v>
      </c>
      <c r="C14" s="16">
        <v>5560.4072310000001</v>
      </c>
      <c r="D14" s="19">
        <v>3.1175000000000002</v>
      </c>
      <c r="E14" s="18">
        <f t="shared" si="2"/>
        <v>3.7451065994417094</v>
      </c>
      <c r="F14" s="18">
        <f t="shared" si="2"/>
        <v>0.49380646215058027</v>
      </c>
      <c r="G14" s="17" t="s">
        <v>245</v>
      </c>
    </row>
    <row r="15" spans="1:7" x14ac:dyDescent="0.2">
      <c r="A15" s="17" t="s">
        <v>274</v>
      </c>
      <c r="B15" s="17" t="s">
        <v>246</v>
      </c>
      <c r="C15" s="16">
        <v>2770.1209859999999</v>
      </c>
      <c r="D15" s="19">
        <v>2.94</v>
      </c>
      <c r="E15" s="18">
        <f t="shared" si="2"/>
        <v>3.4424987374416118</v>
      </c>
      <c r="F15" s="18">
        <f t="shared" si="2"/>
        <v>0.46834733041215726</v>
      </c>
      <c r="G15" s="17" t="s">
        <v>245</v>
      </c>
    </row>
    <row r="16" spans="1:7" x14ac:dyDescent="0.2">
      <c r="A16" s="17" t="s">
        <v>275</v>
      </c>
      <c r="B16" s="17" t="s">
        <v>246</v>
      </c>
      <c r="C16" s="16">
        <v>386.92701599999998</v>
      </c>
      <c r="D16" s="19">
        <v>1.387916667</v>
      </c>
      <c r="E16" s="18">
        <f t="shared" si="2"/>
        <v>2.5876290540688971</v>
      </c>
      <c r="F16" s="18">
        <f t="shared" si="2"/>
        <v>0.14236339108387447</v>
      </c>
      <c r="G16" s="17" t="s">
        <v>245</v>
      </c>
    </row>
    <row r="17" spans="1:7" x14ac:dyDescent="0.2">
      <c r="A17" s="17" t="s">
        <v>276</v>
      </c>
      <c r="B17" s="17" t="s">
        <v>246</v>
      </c>
      <c r="C17" s="16">
        <v>4868.1744680000002</v>
      </c>
      <c r="D17" s="19">
        <v>2.1441666669999999</v>
      </c>
      <c r="E17" s="18">
        <f t="shared" si="2"/>
        <v>3.6873661342934225</v>
      </c>
      <c r="F17" s="18">
        <f t="shared" si="2"/>
        <v>0.33125854023023737</v>
      </c>
      <c r="G17" s="17" t="s">
        <v>245</v>
      </c>
    </row>
    <row r="18" spans="1:7" x14ac:dyDescent="0.2">
      <c r="A18" s="17" t="s">
        <v>277</v>
      </c>
      <c r="B18" s="17" t="s">
        <v>246</v>
      </c>
      <c r="C18" s="16">
        <v>1111.7957550000001</v>
      </c>
      <c r="D18" s="19">
        <v>1.8049999999999999</v>
      </c>
      <c r="E18" s="18">
        <f t="shared" si="0"/>
        <v>3.046025011505388</v>
      </c>
      <c r="F18" s="18">
        <f t="shared" si="1"/>
        <v>0.25647720624167669</v>
      </c>
      <c r="G18" s="17" t="s">
        <v>245</v>
      </c>
    </row>
    <row r="19" spans="1:7" x14ac:dyDescent="0.2">
      <c r="A19" s="17" t="s">
        <v>278</v>
      </c>
      <c r="B19" s="17" t="s">
        <v>246</v>
      </c>
      <c r="C19" s="16">
        <v>1191.5046030000001</v>
      </c>
      <c r="D19" s="19">
        <v>1.7508333330000001</v>
      </c>
      <c r="E19" s="18">
        <f t="shared" si="0"/>
        <v>3.0760957244446563</v>
      </c>
      <c r="F19" s="18">
        <f t="shared" si="1"/>
        <v>0.2432448062756444</v>
      </c>
      <c r="G19" s="17" t="s">
        <v>245</v>
      </c>
    </row>
    <row r="20" spans="1:7" x14ac:dyDescent="0.2">
      <c r="A20" s="17" t="s">
        <v>279</v>
      </c>
      <c r="B20" s="17" t="s">
        <v>246</v>
      </c>
      <c r="C20" s="16">
        <v>2545.6306789999999</v>
      </c>
      <c r="D20" s="19">
        <v>1.8005555559999999</v>
      </c>
      <c r="E20" s="18">
        <f>LOG(C20)</f>
        <v>3.4057953962906127</v>
      </c>
      <c r="F20" s="18">
        <f>LOG(D20)</f>
        <v>0.25540652603610398</v>
      </c>
      <c r="G20" s="17" t="s">
        <v>245</v>
      </c>
    </row>
    <row r="21" spans="1:7" x14ac:dyDescent="0.2">
      <c r="A21" s="17" t="s">
        <v>280</v>
      </c>
      <c r="B21" s="17" t="s">
        <v>246</v>
      </c>
      <c r="C21" s="16">
        <v>2730.3816959999999</v>
      </c>
      <c r="D21" s="19">
        <v>2.48</v>
      </c>
      <c r="E21" s="18">
        <f>LOG(C21)</f>
        <v>3.4362233638463069</v>
      </c>
      <c r="F21" s="18">
        <f>LOG(D21)</f>
        <v>0.39445168082621629</v>
      </c>
      <c r="G21" s="17" t="s">
        <v>245</v>
      </c>
    </row>
    <row r="22" spans="1:7" x14ac:dyDescent="0.2">
      <c r="A22" s="17" t="s">
        <v>262</v>
      </c>
      <c r="B22" s="17" t="s">
        <v>246</v>
      </c>
      <c r="C22" s="16">
        <v>299.01314489999999</v>
      </c>
      <c r="D22" s="19">
        <v>1.4454166669999999</v>
      </c>
      <c r="E22" s="18">
        <f t="shared" si="0"/>
        <v>2.47569028073932</v>
      </c>
      <c r="F22" s="18">
        <f t="shared" si="1"/>
        <v>0.15999305823060817</v>
      </c>
      <c r="G22" s="17" t="s">
        <v>245</v>
      </c>
    </row>
    <row r="23" spans="1:7" x14ac:dyDescent="0.2">
      <c r="A23" s="17" t="s">
        <v>281</v>
      </c>
      <c r="B23" s="17" t="s">
        <v>246</v>
      </c>
      <c r="C23" s="16">
        <v>644.96665350000001</v>
      </c>
      <c r="D23" s="19">
        <v>1.4975000000000001</v>
      </c>
      <c r="E23" s="18">
        <f t="shared" si="0"/>
        <v>2.8095372610301226</v>
      </c>
      <c r="F23" s="18">
        <f t="shared" si="1"/>
        <v>0.17536683106134901</v>
      </c>
      <c r="G23" s="17" t="s">
        <v>245</v>
      </c>
    </row>
    <row r="24" spans="1:7" x14ac:dyDescent="0.2">
      <c r="A24" s="17" t="s">
        <v>235</v>
      </c>
      <c r="B24" s="17" t="s">
        <v>246</v>
      </c>
      <c r="C24" s="16">
        <v>98.57</v>
      </c>
      <c r="D24" s="19">
        <v>0.76</v>
      </c>
      <c r="E24" s="18">
        <f t="shared" si="0"/>
        <v>1.9937447565544624</v>
      </c>
      <c r="F24" s="18">
        <f t="shared" si="1"/>
        <v>-0.11918640771920865</v>
      </c>
      <c r="G24" s="17" t="s">
        <v>310</v>
      </c>
    </row>
    <row r="25" spans="1:7" x14ac:dyDescent="0.2">
      <c r="A25" s="17" t="s">
        <v>296</v>
      </c>
      <c r="B25" s="17" t="s">
        <v>246</v>
      </c>
      <c r="C25" s="16">
        <v>3103</v>
      </c>
      <c r="D25" s="19">
        <v>3.62</v>
      </c>
      <c r="E25" s="18">
        <f t="shared" ref="E25" si="3">LOG(C25)</f>
        <v>3.4917817755841658</v>
      </c>
      <c r="F25" s="18">
        <f t="shared" ref="F25" si="4">LOG(D25)</f>
        <v>0.55870857053316569</v>
      </c>
      <c r="G25" s="17" t="s">
        <v>245</v>
      </c>
    </row>
    <row r="26" spans="1:7" x14ac:dyDescent="0.2">
      <c r="A26" s="17" t="s">
        <v>292</v>
      </c>
      <c r="B26" s="17" t="s">
        <v>246</v>
      </c>
      <c r="C26" s="16">
        <v>3281</v>
      </c>
      <c r="D26" s="19">
        <v>3.52</v>
      </c>
      <c r="E26" s="18">
        <f>LOG(C26)</f>
        <v>3.5160062303860475</v>
      </c>
      <c r="F26" s="18">
        <f>LOG(D26)</f>
        <v>0.54654266347813107</v>
      </c>
      <c r="G26" s="17" t="s">
        <v>245</v>
      </c>
    </row>
    <row r="27" spans="1:7" x14ac:dyDescent="0.2">
      <c r="A27" s="17" t="s">
        <v>293</v>
      </c>
      <c r="B27" s="17" t="s">
        <v>246</v>
      </c>
      <c r="C27" s="16">
        <v>3296</v>
      </c>
      <c r="D27" s="19">
        <v>3.58</v>
      </c>
      <c r="E27" s="18">
        <f>LOG(C27)</f>
        <v>3.5179872030250783</v>
      </c>
      <c r="F27" s="18">
        <f>LOG(D27)</f>
        <v>0.55388302664387434</v>
      </c>
      <c r="G27" s="17" t="s">
        <v>245</v>
      </c>
    </row>
    <row r="28" spans="1:7" x14ac:dyDescent="0.2">
      <c r="A28" s="17" t="s">
        <v>294</v>
      </c>
      <c r="B28" s="17" t="s">
        <v>246</v>
      </c>
      <c r="C28" s="16">
        <v>806</v>
      </c>
      <c r="D28" s="19">
        <v>2.31</v>
      </c>
      <c r="E28" s="18">
        <f t="shared" ref="E28:E29" si="5">LOG(C28)</f>
        <v>2.9063350418050908</v>
      </c>
      <c r="F28" s="18">
        <f t="shared" ref="F28:F29" si="6">LOG(D28)</f>
        <v>0.36361197989214433</v>
      </c>
      <c r="G28" s="17" t="s">
        <v>245</v>
      </c>
    </row>
    <row r="29" spans="1:7" x14ac:dyDescent="0.2">
      <c r="A29" s="17" t="s">
        <v>295</v>
      </c>
      <c r="B29" s="17" t="s">
        <v>246</v>
      </c>
      <c r="C29" s="16">
        <v>2214</v>
      </c>
      <c r="D29" s="19">
        <v>2.1</v>
      </c>
      <c r="E29" s="18">
        <f t="shared" si="5"/>
        <v>3.3451776165427041</v>
      </c>
      <c r="F29" s="18">
        <f t="shared" si="6"/>
        <v>0.3222192947339193</v>
      </c>
      <c r="G29" s="17" t="s">
        <v>245</v>
      </c>
    </row>
    <row r="30" spans="1:7" x14ac:dyDescent="0.2">
      <c r="A30" s="17" t="s">
        <v>234</v>
      </c>
      <c r="B30" s="17" t="s">
        <v>1</v>
      </c>
      <c r="C30" s="16">
        <v>288.70171920000001</v>
      </c>
      <c r="D30" s="19">
        <v>1.5333000000000001</v>
      </c>
      <c r="E30" s="18">
        <f>LOG(C30)</f>
        <v>2.4604493700838734</v>
      </c>
      <c r="F30" s="18">
        <f>LOG(D30)</f>
        <v>0.18562713567489941</v>
      </c>
      <c r="G30" s="17" t="s">
        <v>248</v>
      </c>
    </row>
    <row r="31" spans="1:7" x14ac:dyDescent="0.2">
      <c r="A31" s="17" t="s">
        <v>236</v>
      </c>
      <c r="B31" s="17" t="s">
        <v>1</v>
      </c>
      <c r="C31" s="16">
        <v>130</v>
      </c>
      <c r="D31" s="19">
        <v>0.88</v>
      </c>
      <c r="E31" s="18">
        <f t="shared" ref="E31:F48" si="7">LOG(C31)</f>
        <v>2.1139433523068369</v>
      </c>
      <c r="F31" s="18">
        <f t="shared" si="7"/>
        <v>-5.551732784983137E-2</v>
      </c>
      <c r="G31" s="17" t="s">
        <v>249</v>
      </c>
    </row>
    <row r="32" spans="1:7" x14ac:dyDescent="0.2">
      <c r="A32" s="17" t="s">
        <v>0</v>
      </c>
      <c r="B32" s="17" t="s">
        <v>1</v>
      </c>
      <c r="C32" s="16">
        <v>1933.3043729999999</v>
      </c>
      <c r="D32" s="19">
        <v>1.6074999999999999</v>
      </c>
      <c r="E32" s="18">
        <f>LOG(C32)</f>
        <v>3.2863002332878462</v>
      </c>
      <c r="F32" s="18">
        <f>LOG(D32)</f>
        <v>0.20615098159625966</v>
      </c>
      <c r="G32" s="17" t="s">
        <v>332</v>
      </c>
    </row>
    <row r="33" spans="1:7" x14ac:dyDescent="0.2">
      <c r="A33" s="17" t="s">
        <v>2</v>
      </c>
      <c r="B33" s="17" t="s">
        <v>1</v>
      </c>
      <c r="C33" s="16">
        <v>3996.1973699999999</v>
      </c>
      <c r="D33" s="19">
        <v>1.8558333330000001</v>
      </c>
      <c r="E33" s="18">
        <f>LOG(C33)</f>
        <v>3.6016469296503182</v>
      </c>
      <c r="F33" s="18">
        <f>LOG(D33)</f>
        <v>0.26853897090840806</v>
      </c>
      <c r="G33" s="17" t="s">
        <v>332</v>
      </c>
    </row>
    <row r="34" spans="1:7" x14ac:dyDescent="0.2">
      <c r="A34" s="1" t="s">
        <v>106</v>
      </c>
      <c r="B34" s="17" t="s">
        <v>1</v>
      </c>
      <c r="C34" s="10">
        <v>290000</v>
      </c>
      <c r="D34" s="20">
        <v>3.1749999999999998</v>
      </c>
      <c r="E34" s="18">
        <f t="shared" si="7"/>
        <v>5.4623979978989565</v>
      </c>
      <c r="F34" s="18">
        <f t="shared" si="7"/>
        <v>0.50174372962799441</v>
      </c>
      <c r="G34" s="17" t="s">
        <v>331</v>
      </c>
    </row>
    <row r="35" spans="1:7" x14ac:dyDescent="0.2">
      <c r="A35" s="2" t="s">
        <v>107</v>
      </c>
      <c r="B35" s="17" t="s">
        <v>1</v>
      </c>
      <c r="C35" s="11">
        <v>415000</v>
      </c>
      <c r="D35" s="21">
        <v>3.59375</v>
      </c>
      <c r="E35" s="18">
        <f t="shared" si="7"/>
        <v>5.6180480967120925</v>
      </c>
      <c r="F35" s="18">
        <f t="shared" si="7"/>
        <v>0.55554786203370565</v>
      </c>
      <c r="G35" s="17" t="s">
        <v>331</v>
      </c>
    </row>
    <row r="36" spans="1:7" x14ac:dyDescent="0.2">
      <c r="A36" s="2" t="s">
        <v>108</v>
      </c>
      <c r="B36" s="17" t="s">
        <v>1</v>
      </c>
      <c r="C36" s="11">
        <v>23000</v>
      </c>
      <c r="D36" s="21">
        <v>2.6041666666666665</v>
      </c>
      <c r="E36" s="18">
        <f t="shared" si="7"/>
        <v>4.3617278360175931</v>
      </c>
      <c r="F36" s="18">
        <f t="shared" si="7"/>
        <v>0.41566877563246918</v>
      </c>
      <c r="G36" s="17" t="s">
        <v>331</v>
      </c>
    </row>
    <row r="37" spans="1:7" x14ac:dyDescent="0.2">
      <c r="A37" s="2" t="s">
        <v>109</v>
      </c>
      <c r="B37" s="17" t="s">
        <v>1</v>
      </c>
      <c r="C37" s="11">
        <v>895928.57142857148</v>
      </c>
      <c r="D37" s="21">
        <v>3.6749999999999998</v>
      </c>
      <c r="E37" s="18">
        <f t="shared" si="7"/>
        <v>5.9522733865918394</v>
      </c>
      <c r="F37" s="18">
        <f t="shared" si="7"/>
        <v>0.56525734342021372</v>
      </c>
      <c r="G37" s="17" t="s">
        <v>331</v>
      </c>
    </row>
    <row r="38" spans="1:7" x14ac:dyDescent="0.2">
      <c r="A38" s="2" t="s">
        <v>5</v>
      </c>
      <c r="B38" s="17" t="s">
        <v>1</v>
      </c>
      <c r="C38" s="12">
        <v>1140500</v>
      </c>
      <c r="D38" s="21">
        <v>4.1620212500000004</v>
      </c>
      <c r="E38" s="18">
        <f t="shared" si="7"/>
        <v>6.0570952896126675</v>
      </c>
      <c r="F38" s="18">
        <f t="shared" si="7"/>
        <v>0.61930429325527681</v>
      </c>
      <c r="G38" s="17" t="s">
        <v>331</v>
      </c>
    </row>
    <row r="39" spans="1:7" x14ac:dyDescent="0.2">
      <c r="A39" s="2" t="s">
        <v>110</v>
      </c>
      <c r="B39" s="17" t="s">
        <v>1</v>
      </c>
      <c r="C39" s="11">
        <v>198625</v>
      </c>
      <c r="D39" s="21">
        <v>2.8958333333333335</v>
      </c>
      <c r="E39" s="18">
        <f t="shared" si="7"/>
        <v>5.2980339102154357</v>
      </c>
      <c r="F39" s="18">
        <f t="shared" si="7"/>
        <v>0.4617735628785079</v>
      </c>
      <c r="G39" s="17" t="s">
        <v>331</v>
      </c>
    </row>
    <row r="40" spans="1:7" x14ac:dyDescent="0.2">
      <c r="A40" s="2" t="s">
        <v>111</v>
      </c>
      <c r="B40" s="17" t="s">
        <v>1</v>
      </c>
      <c r="C40" s="11">
        <v>33750</v>
      </c>
      <c r="D40" s="21">
        <v>2.3333333333333335</v>
      </c>
      <c r="E40" s="18">
        <f t="shared" si="7"/>
        <v>4.528273777167044</v>
      </c>
      <c r="F40" s="18">
        <f t="shared" si="7"/>
        <v>0.36797678529459443</v>
      </c>
      <c r="G40" s="17" t="s">
        <v>331</v>
      </c>
    </row>
    <row r="41" spans="1:7" x14ac:dyDescent="0.2">
      <c r="A41" s="2" t="s">
        <v>112</v>
      </c>
      <c r="B41" s="17" t="s">
        <v>1</v>
      </c>
      <c r="C41" s="11">
        <v>55000</v>
      </c>
      <c r="D41" s="21">
        <v>2.21875</v>
      </c>
      <c r="E41" s="18">
        <f t="shared" si="7"/>
        <v>4.7403626894942441</v>
      </c>
      <c r="F41" s="18">
        <f t="shared" si="7"/>
        <v>0.34610837039916931</v>
      </c>
      <c r="G41" s="17" t="s">
        <v>331</v>
      </c>
    </row>
    <row r="42" spans="1:7" x14ac:dyDescent="0.2">
      <c r="A42" s="3" t="s">
        <v>113</v>
      </c>
      <c r="B42" s="17" t="s">
        <v>1</v>
      </c>
      <c r="C42" s="11">
        <v>13850</v>
      </c>
      <c r="D42" s="21">
        <v>2.1656249999999999</v>
      </c>
      <c r="E42" s="18">
        <f t="shared" si="7"/>
        <v>4.1414497734004669</v>
      </c>
      <c r="F42" s="18">
        <f t="shared" si="7"/>
        <v>0.33558325629190078</v>
      </c>
      <c r="G42" s="17" t="s">
        <v>331</v>
      </c>
    </row>
    <row r="43" spans="1:7" x14ac:dyDescent="0.2">
      <c r="A43" s="4" t="s">
        <v>114</v>
      </c>
      <c r="B43" s="17" t="s">
        <v>1</v>
      </c>
      <c r="C43" s="16">
        <v>27050</v>
      </c>
      <c r="D43" s="19">
        <v>2.1008558333333336</v>
      </c>
      <c r="E43" s="18">
        <f t="shared" si="7"/>
        <v>4.432167269442588</v>
      </c>
      <c r="F43" s="18">
        <f t="shared" si="7"/>
        <v>0.32239625091331903</v>
      </c>
      <c r="G43" s="17" t="s">
        <v>331</v>
      </c>
    </row>
    <row r="44" spans="1:7" x14ac:dyDescent="0.2">
      <c r="A44" s="2" t="s">
        <v>115</v>
      </c>
      <c r="B44" s="17" t="s">
        <v>1</v>
      </c>
      <c r="C44" s="11">
        <v>3600.8333333333339</v>
      </c>
      <c r="D44" s="21">
        <v>1.7880338541666667</v>
      </c>
      <c r="E44" s="18">
        <f t="shared" si="7"/>
        <v>3.5564030202636054</v>
      </c>
      <c r="F44" s="18">
        <f t="shared" si="7"/>
        <v>0.25237573735619839</v>
      </c>
      <c r="G44" s="17" t="s">
        <v>331</v>
      </c>
    </row>
    <row r="45" spans="1:7" x14ac:dyDescent="0.2">
      <c r="A45" s="2" t="s">
        <v>116</v>
      </c>
      <c r="B45" s="17" t="s">
        <v>1</v>
      </c>
      <c r="C45" s="11">
        <v>56425</v>
      </c>
      <c r="D45" s="21">
        <v>2.46875</v>
      </c>
      <c r="E45" s="18">
        <f t="shared" si="7"/>
        <v>4.7514715677497996</v>
      </c>
      <c r="F45" s="18">
        <f t="shared" si="7"/>
        <v>0.39247711297053545</v>
      </c>
      <c r="G45" s="17" t="s">
        <v>331</v>
      </c>
    </row>
    <row r="46" spans="1:7" x14ac:dyDescent="0.2">
      <c r="A46" s="2" t="s">
        <v>117</v>
      </c>
      <c r="B46" s="17" t="s">
        <v>1</v>
      </c>
      <c r="C46" s="11">
        <v>2981.25</v>
      </c>
      <c r="D46" s="21">
        <v>1.5833333333333333</v>
      </c>
      <c r="E46" s="18">
        <f t="shared" si="7"/>
        <v>3.4743983963841893</v>
      </c>
      <c r="F46" s="18">
        <f t="shared" si="7"/>
        <v>0.19957235490520411</v>
      </c>
      <c r="G46" s="17" t="s">
        <v>331</v>
      </c>
    </row>
    <row r="47" spans="1:7" x14ac:dyDescent="0.2">
      <c r="A47" s="2" t="s">
        <v>118</v>
      </c>
      <c r="B47" s="17" t="s">
        <v>1</v>
      </c>
      <c r="C47" s="11">
        <v>8175</v>
      </c>
      <c r="D47" s="21">
        <v>1.8802083333333333</v>
      </c>
      <c r="E47" s="18">
        <f t="shared" si="7"/>
        <v>3.9124877613323239</v>
      </c>
      <c r="F47" s="18">
        <f t="shared" si="7"/>
        <v>0.27420597320210832</v>
      </c>
      <c r="G47" s="17" t="s">
        <v>331</v>
      </c>
    </row>
    <row r="48" spans="1:7" x14ac:dyDescent="0.2">
      <c r="A48" s="2" t="s">
        <v>119</v>
      </c>
      <c r="B48" s="17" t="s">
        <v>1</v>
      </c>
      <c r="C48" s="11">
        <v>9750</v>
      </c>
      <c r="D48" s="20">
        <v>2.2668408333333336</v>
      </c>
      <c r="E48" s="18">
        <f t="shared" si="7"/>
        <v>3.989004615698537</v>
      </c>
      <c r="F48" s="18">
        <f t="shared" si="7"/>
        <v>0.35542102712616486</v>
      </c>
      <c r="G48" s="17" t="s">
        <v>331</v>
      </c>
    </row>
    <row r="49" spans="1:7" x14ac:dyDescent="0.2">
      <c r="A49" s="2" t="s">
        <v>120</v>
      </c>
      <c r="B49" s="17" t="s">
        <v>1</v>
      </c>
      <c r="C49" s="11">
        <v>87</v>
      </c>
      <c r="D49" s="21">
        <v>1.1041666666666667</v>
      </c>
      <c r="E49" s="18">
        <f t="shared" ref="E49:E112" si="8">LOG(C49)</f>
        <v>1.9395192526186185</v>
      </c>
      <c r="F49" s="18">
        <f t="shared" ref="F49:F112" si="9">LOG(D49)</f>
        <v>4.3034632225201853E-2</v>
      </c>
      <c r="G49" s="17" t="s">
        <v>331</v>
      </c>
    </row>
    <row r="50" spans="1:7" x14ac:dyDescent="0.2">
      <c r="A50" s="2" t="s">
        <v>121</v>
      </c>
      <c r="B50" s="17" t="s">
        <v>1</v>
      </c>
      <c r="C50" s="12">
        <v>4500</v>
      </c>
      <c r="D50" s="21">
        <v>1.7337499999999999</v>
      </c>
      <c r="E50" s="18">
        <f t="shared" si="8"/>
        <v>3.6532125137753435</v>
      </c>
      <c r="F50" s="18">
        <f t="shared" si="9"/>
        <v>0.23898647408134124</v>
      </c>
      <c r="G50" s="17" t="s">
        <v>331</v>
      </c>
    </row>
    <row r="51" spans="1:7" x14ac:dyDescent="0.2">
      <c r="A51" s="4" t="s">
        <v>122</v>
      </c>
      <c r="B51" s="17" t="s">
        <v>1</v>
      </c>
      <c r="C51" s="11">
        <v>148750</v>
      </c>
      <c r="D51" s="20">
        <v>3.2635749999999999</v>
      </c>
      <c r="E51" s="18">
        <f t="shared" si="8"/>
        <v>5.1724569744005873</v>
      </c>
      <c r="F51" s="18">
        <f t="shared" si="9"/>
        <v>0.51369359763927946</v>
      </c>
      <c r="G51" s="17" t="s">
        <v>331</v>
      </c>
    </row>
    <row r="52" spans="1:7" x14ac:dyDescent="0.2">
      <c r="A52" s="2" t="s">
        <v>123</v>
      </c>
      <c r="B52" s="17" t="s">
        <v>1</v>
      </c>
      <c r="C52" s="11">
        <v>150100</v>
      </c>
      <c r="D52" s="20">
        <v>2.9619791666666666</v>
      </c>
      <c r="E52" s="18">
        <f t="shared" si="8"/>
        <v>5.1763806922432707</v>
      </c>
      <c r="F52" s="18">
        <f t="shared" si="9"/>
        <v>0.4715819995486179</v>
      </c>
      <c r="G52" s="17" t="s">
        <v>331</v>
      </c>
    </row>
    <row r="53" spans="1:7" x14ac:dyDescent="0.2">
      <c r="A53" s="2" t="s">
        <v>124</v>
      </c>
      <c r="B53" s="17" t="s">
        <v>1</v>
      </c>
      <c r="C53" s="11">
        <v>6994.4444444444434</v>
      </c>
      <c r="D53" s="21">
        <v>2.1927083333333335</v>
      </c>
      <c r="E53" s="18">
        <f t="shared" si="8"/>
        <v>3.8447532250045566</v>
      </c>
      <c r="F53" s="18">
        <f t="shared" si="9"/>
        <v>0.34098086713211873</v>
      </c>
      <c r="G53" s="17" t="s">
        <v>331</v>
      </c>
    </row>
    <row r="54" spans="1:7" x14ac:dyDescent="0.2">
      <c r="A54" s="2" t="s">
        <v>125</v>
      </c>
      <c r="B54" s="17" t="s">
        <v>1</v>
      </c>
      <c r="C54" s="11">
        <v>8550</v>
      </c>
      <c r="D54" s="21">
        <v>2.0833333333333335</v>
      </c>
      <c r="E54" s="18">
        <f t="shared" si="8"/>
        <v>3.9319661147281728</v>
      </c>
      <c r="F54" s="18">
        <f t="shared" si="9"/>
        <v>0.31875876262441283</v>
      </c>
      <c r="G54" s="17" t="s">
        <v>331</v>
      </c>
    </row>
    <row r="55" spans="1:7" x14ac:dyDescent="0.2">
      <c r="A55" s="2" t="s">
        <v>126</v>
      </c>
      <c r="B55" s="17" t="s">
        <v>1</v>
      </c>
      <c r="C55" s="11">
        <v>7190</v>
      </c>
      <c r="D55" s="20">
        <v>2.1442125000000001</v>
      </c>
      <c r="E55" s="18">
        <f t="shared" si="8"/>
        <v>3.8567288903828825</v>
      </c>
      <c r="F55" s="18">
        <f t="shared" si="9"/>
        <v>0.33126782346673062</v>
      </c>
      <c r="G55" s="17" t="s">
        <v>331</v>
      </c>
    </row>
    <row r="56" spans="1:7" x14ac:dyDescent="0.2">
      <c r="A56" s="2" t="s">
        <v>127</v>
      </c>
      <c r="B56" s="17" t="s">
        <v>1</v>
      </c>
      <c r="C56" s="11">
        <v>5000</v>
      </c>
      <c r="D56" s="21">
        <v>1.9775218640679659</v>
      </c>
      <c r="E56" s="18">
        <f t="shared" si="8"/>
        <v>3.6989700043360187</v>
      </c>
      <c r="F56" s="18">
        <f t="shared" si="9"/>
        <v>0.29612129388479741</v>
      </c>
      <c r="G56" s="17" t="s">
        <v>331</v>
      </c>
    </row>
    <row r="57" spans="1:7" x14ac:dyDescent="0.2">
      <c r="A57" s="2" t="s">
        <v>128</v>
      </c>
      <c r="B57" s="17" t="s">
        <v>1</v>
      </c>
      <c r="C57" s="11">
        <v>194000</v>
      </c>
      <c r="D57" s="21">
        <v>3.6666666666666665</v>
      </c>
      <c r="E57" s="18">
        <f t="shared" si="8"/>
        <v>5.2878017299302265</v>
      </c>
      <c r="F57" s="18">
        <f t="shared" si="9"/>
        <v>0.56427143043856254</v>
      </c>
      <c r="G57" s="17" t="s">
        <v>331</v>
      </c>
    </row>
    <row r="58" spans="1:7" x14ac:dyDescent="0.2">
      <c r="A58" s="2" t="s">
        <v>129</v>
      </c>
      <c r="B58" s="17" t="s">
        <v>1</v>
      </c>
      <c r="C58" s="11">
        <v>1013500</v>
      </c>
      <c r="D58" s="21">
        <v>3.8333333333333335</v>
      </c>
      <c r="E58" s="18">
        <f t="shared" si="8"/>
        <v>6.0058237530290279</v>
      </c>
      <c r="F58" s="18">
        <f t="shared" si="9"/>
        <v>0.58357658563394932</v>
      </c>
      <c r="G58" s="17" t="s">
        <v>331</v>
      </c>
    </row>
    <row r="59" spans="1:7" x14ac:dyDescent="0.2">
      <c r="A59" s="2" t="s">
        <v>130</v>
      </c>
      <c r="B59" s="17" t="s">
        <v>1</v>
      </c>
      <c r="C59" s="11">
        <v>127500</v>
      </c>
      <c r="D59" s="21">
        <v>3.6736666666666671</v>
      </c>
      <c r="E59" s="18">
        <f t="shared" si="8"/>
        <v>5.1055101847699742</v>
      </c>
      <c r="F59" s="18">
        <f t="shared" si="9"/>
        <v>0.56509974767071947</v>
      </c>
      <c r="G59" s="17" t="s">
        <v>331</v>
      </c>
    </row>
    <row r="60" spans="1:7" x14ac:dyDescent="0.2">
      <c r="A60" s="2" t="s">
        <v>131</v>
      </c>
      <c r="B60" s="17" t="s">
        <v>1</v>
      </c>
      <c r="C60" s="11">
        <v>81250</v>
      </c>
      <c r="D60" s="21">
        <v>3.40625</v>
      </c>
      <c r="E60" s="18">
        <f t="shared" si="8"/>
        <v>4.9098233696509119</v>
      </c>
      <c r="F60" s="18">
        <f t="shared" si="9"/>
        <v>0.53227651962071765</v>
      </c>
      <c r="G60" s="17" t="s">
        <v>331</v>
      </c>
    </row>
    <row r="61" spans="1:7" x14ac:dyDescent="0.2">
      <c r="A61" s="2" t="s">
        <v>132</v>
      </c>
      <c r="B61" s="17" t="s">
        <v>1</v>
      </c>
      <c r="C61" s="11">
        <v>18.786666666666665</v>
      </c>
      <c r="D61" s="20">
        <v>0.76846583333333329</v>
      </c>
      <c r="E61" s="18">
        <f t="shared" si="8"/>
        <v>1.2738497297176563</v>
      </c>
      <c r="F61" s="18">
        <f t="shared" si="9"/>
        <v>-0.11437543684954189</v>
      </c>
      <c r="G61" s="17" t="s">
        <v>331</v>
      </c>
    </row>
    <row r="62" spans="1:7" x14ac:dyDescent="0.2">
      <c r="A62" s="2" t="s">
        <v>133</v>
      </c>
      <c r="B62" s="17" t="s">
        <v>1</v>
      </c>
      <c r="C62" s="11">
        <v>8.1288888888888877</v>
      </c>
      <c r="D62" s="21">
        <v>0.74750000000000005</v>
      </c>
      <c r="E62" s="18">
        <f t="shared" si="8"/>
        <v>0.91003118736505428</v>
      </c>
      <c r="F62" s="18">
        <f t="shared" si="9"/>
        <v>-0.12638880300353272</v>
      </c>
      <c r="G62" s="17" t="s">
        <v>331</v>
      </c>
    </row>
    <row r="63" spans="1:7" x14ac:dyDescent="0.2">
      <c r="A63" s="2" t="s">
        <v>134</v>
      </c>
      <c r="B63" s="17" t="s">
        <v>1</v>
      </c>
      <c r="C63" s="12">
        <v>6.5</v>
      </c>
      <c r="D63" s="21">
        <v>0.62416666666666665</v>
      </c>
      <c r="E63" s="18">
        <f t="shared" si="8"/>
        <v>0.81291335664285558</v>
      </c>
      <c r="F63" s="18">
        <f t="shared" si="9"/>
        <v>-0.20469942834815838</v>
      </c>
      <c r="G63" s="17" t="s">
        <v>331</v>
      </c>
    </row>
    <row r="64" spans="1:7" x14ac:dyDescent="0.2">
      <c r="A64" s="2" t="s">
        <v>135</v>
      </c>
      <c r="B64" s="17" t="s">
        <v>1</v>
      </c>
      <c r="C64" s="12">
        <v>34.799999999999997</v>
      </c>
      <c r="D64" s="21">
        <v>0.94892857142857157</v>
      </c>
      <c r="E64" s="18">
        <f t="shared" si="8"/>
        <v>1.541579243946581</v>
      </c>
      <c r="F64" s="18">
        <f t="shared" si="9"/>
        <v>-2.2766476931941643E-2</v>
      </c>
      <c r="G64" s="17" t="s">
        <v>331</v>
      </c>
    </row>
    <row r="65" spans="1:7" x14ac:dyDescent="0.2">
      <c r="A65" s="2" t="s">
        <v>136</v>
      </c>
      <c r="B65" s="17" t="s">
        <v>1</v>
      </c>
      <c r="C65" s="11">
        <v>6.55</v>
      </c>
      <c r="D65" s="21">
        <v>0.69791666666666663</v>
      </c>
      <c r="E65" s="18">
        <f t="shared" si="8"/>
        <v>0.81624129999178308</v>
      </c>
      <c r="F65" s="18">
        <f t="shared" si="9"/>
        <v>-0.156196430338742</v>
      </c>
      <c r="G65" s="17" t="s">
        <v>331</v>
      </c>
    </row>
    <row r="66" spans="1:7" x14ac:dyDescent="0.2">
      <c r="A66" s="2" t="s">
        <v>137</v>
      </c>
      <c r="B66" s="17" t="s">
        <v>1</v>
      </c>
      <c r="C66" s="11">
        <v>1175</v>
      </c>
      <c r="D66" s="21">
        <v>1.390625</v>
      </c>
      <c r="E66" s="18">
        <f t="shared" si="8"/>
        <v>3.070037866607755</v>
      </c>
      <c r="F66" s="18">
        <f t="shared" si="9"/>
        <v>0.14321003266102561</v>
      </c>
      <c r="G66" s="17" t="s">
        <v>331</v>
      </c>
    </row>
    <row r="67" spans="1:7" x14ac:dyDescent="0.2">
      <c r="A67" s="3" t="s">
        <v>138</v>
      </c>
      <c r="B67" s="17" t="s">
        <v>1</v>
      </c>
      <c r="C67" s="12">
        <v>6.1</v>
      </c>
      <c r="D67" s="21">
        <v>0.61624999999999996</v>
      </c>
      <c r="E67" s="18">
        <f t="shared" si="8"/>
        <v>0.78532983501076703</v>
      </c>
      <c r="F67" s="18">
        <f t="shared" si="9"/>
        <v>-0.2102430677147136</v>
      </c>
      <c r="G67" s="17" t="s">
        <v>331</v>
      </c>
    </row>
    <row r="68" spans="1:7" x14ac:dyDescent="0.2">
      <c r="A68" s="2" t="s">
        <v>139</v>
      </c>
      <c r="B68" s="17" t="s">
        <v>1</v>
      </c>
      <c r="C68" s="11">
        <v>172</v>
      </c>
      <c r="D68" s="21">
        <v>1.3385416666666667</v>
      </c>
      <c r="E68" s="18">
        <f t="shared" si="8"/>
        <v>2.2355284469075487</v>
      </c>
      <c r="F68" s="18">
        <f t="shared" si="9"/>
        <v>0.12663189462774496</v>
      </c>
      <c r="G68" s="17" t="s">
        <v>331</v>
      </c>
    </row>
    <row r="69" spans="1:7" x14ac:dyDescent="0.2">
      <c r="A69" s="2" t="s">
        <v>140</v>
      </c>
      <c r="B69" s="17" t="s">
        <v>1</v>
      </c>
      <c r="C69" s="11">
        <v>25</v>
      </c>
      <c r="D69" s="21">
        <v>1.0208333333333333</v>
      </c>
      <c r="E69" s="18">
        <f t="shared" si="8"/>
        <v>1.3979400086720377</v>
      </c>
      <c r="F69" s="18">
        <f t="shared" si="9"/>
        <v>8.9548426529264119E-3</v>
      </c>
      <c r="G69" s="17" t="s">
        <v>331</v>
      </c>
    </row>
    <row r="70" spans="1:7" x14ac:dyDescent="0.2">
      <c r="A70" s="2" t="s">
        <v>141</v>
      </c>
      <c r="B70" s="17" t="s">
        <v>1</v>
      </c>
      <c r="C70" s="11">
        <v>18.45</v>
      </c>
      <c r="D70" s="21">
        <v>0.75520833333333337</v>
      </c>
      <c r="E70" s="18">
        <f t="shared" si="8"/>
        <v>1.2659963704950792</v>
      </c>
      <c r="F70" s="18">
        <f t="shared" si="9"/>
        <v>-0.1219332264685747</v>
      </c>
      <c r="G70" s="17" t="s">
        <v>331</v>
      </c>
    </row>
    <row r="71" spans="1:7" x14ac:dyDescent="0.2">
      <c r="A71" s="4" t="s">
        <v>142</v>
      </c>
      <c r="B71" s="17" t="s">
        <v>1</v>
      </c>
      <c r="C71" s="13">
        <v>1375</v>
      </c>
      <c r="D71" s="20">
        <v>1.7304824999999999</v>
      </c>
      <c r="E71" s="18">
        <f t="shared" si="8"/>
        <v>3.1383026981662816</v>
      </c>
      <c r="F71" s="18">
        <f t="shared" si="9"/>
        <v>0.23816721172499622</v>
      </c>
      <c r="G71" s="17" t="s">
        <v>331</v>
      </c>
    </row>
    <row r="72" spans="1:7" x14ac:dyDescent="0.2">
      <c r="A72" s="4" t="s">
        <v>143</v>
      </c>
      <c r="B72" s="17" t="s">
        <v>1</v>
      </c>
      <c r="C72" s="14">
        <v>1000</v>
      </c>
      <c r="D72" s="20">
        <v>1.9340531666666667</v>
      </c>
      <c r="E72" s="18">
        <f t="shared" si="8"/>
        <v>3</v>
      </c>
      <c r="F72" s="18">
        <f t="shared" si="9"/>
        <v>0.28646840856424372</v>
      </c>
      <c r="G72" s="17" t="s">
        <v>331</v>
      </c>
    </row>
    <row r="73" spans="1:7" x14ac:dyDescent="0.2">
      <c r="A73" s="4" t="s">
        <v>144</v>
      </c>
      <c r="B73" s="17" t="s">
        <v>1</v>
      </c>
      <c r="C73" s="15">
        <v>2195</v>
      </c>
      <c r="D73" s="20">
        <v>1.1773833333333334</v>
      </c>
      <c r="E73" s="18">
        <f t="shared" si="8"/>
        <v>3.3414345245781401</v>
      </c>
      <c r="F73" s="18">
        <f t="shared" si="9"/>
        <v>7.0917883784120395E-2</v>
      </c>
      <c r="G73" s="17" t="s">
        <v>331</v>
      </c>
    </row>
    <row r="74" spans="1:7" x14ac:dyDescent="0.2">
      <c r="A74" s="4" t="s">
        <v>145</v>
      </c>
      <c r="B74" s="17" t="s">
        <v>1</v>
      </c>
      <c r="C74" s="14">
        <v>14.35</v>
      </c>
      <c r="D74" s="20">
        <v>0.71754366666666669</v>
      </c>
      <c r="E74" s="18">
        <f t="shared" si="8"/>
        <v>1.1568519010700111</v>
      </c>
      <c r="F74" s="18">
        <f t="shared" si="9"/>
        <v>-0.14415166446808217</v>
      </c>
      <c r="G74" s="17" t="s">
        <v>331</v>
      </c>
    </row>
    <row r="75" spans="1:7" x14ac:dyDescent="0.2">
      <c r="A75" s="4" t="s">
        <v>146</v>
      </c>
      <c r="B75" s="17" t="s">
        <v>1</v>
      </c>
      <c r="C75" s="14">
        <v>7000</v>
      </c>
      <c r="D75" s="20">
        <v>2.0567557500000002</v>
      </c>
      <c r="E75" s="18">
        <f t="shared" si="8"/>
        <v>3.8450980400142569</v>
      </c>
      <c r="F75" s="18">
        <f t="shared" si="9"/>
        <v>0.31318272012179849</v>
      </c>
      <c r="G75" s="17" t="s">
        <v>331</v>
      </c>
    </row>
    <row r="76" spans="1:7" x14ac:dyDescent="0.2">
      <c r="A76" s="5" t="s">
        <v>147</v>
      </c>
      <c r="B76" s="17" t="s">
        <v>1</v>
      </c>
      <c r="C76" s="14">
        <v>26.633333333333333</v>
      </c>
      <c r="D76" s="20">
        <v>0.69827204166666668</v>
      </c>
      <c r="E76" s="18">
        <f t="shared" si="8"/>
        <v>1.425425524594329</v>
      </c>
      <c r="F76" s="18">
        <f t="shared" si="9"/>
        <v>-0.15597534646387867</v>
      </c>
      <c r="G76" s="17" t="s">
        <v>331</v>
      </c>
    </row>
    <row r="77" spans="1:7" x14ac:dyDescent="0.2">
      <c r="A77" s="4" t="s">
        <v>148</v>
      </c>
      <c r="B77" s="17" t="s">
        <v>1</v>
      </c>
      <c r="C77" s="15">
        <v>360</v>
      </c>
      <c r="D77" s="20">
        <v>1.33615025</v>
      </c>
      <c r="E77" s="18">
        <f t="shared" si="8"/>
        <v>2.5563025007672873</v>
      </c>
      <c r="F77" s="18">
        <f t="shared" si="9"/>
        <v>0.12585529726896932</v>
      </c>
      <c r="G77" s="17" t="s">
        <v>331</v>
      </c>
    </row>
    <row r="78" spans="1:7" x14ac:dyDescent="0.2">
      <c r="A78" s="4" t="s">
        <v>149</v>
      </c>
      <c r="B78" s="17" t="s">
        <v>1</v>
      </c>
      <c r="C78" s="14">
        <v>966</v>
      </c>
      <c r="D78" s="20">
        <v>1.4775361666666667</v>
      </c>
      <c r="E78" s="18">
        <f t="shared" si="8"/>
        <v>2.9849771264154934</v>
      </c>
      <c r="F78" s="18">
        <f t="shared" si="9"/>
        <v>0.16953812020745559</v>
      </c>
      <c r="G78" s="17" t="s">
        <v>331</v>
      </c>
    </row>
    <row r="79" spans="1:7" x14ac:dyDescent="0.2">
      <c r="A79" s="2" t="s">
        <v>150</v>
      </c>
      <c r="B79" s="17" t="s">
        <v>1</v>
      </c>
      <c r="C79" s="11">
        <v>62633.333333333328</v>
      </c>
      <c r="D79" s="21">
        <v>2.6770833333333335</v>
      </c>
      <c r="E79" s="18">
        <f t="shared" si="8"/>
        <v>4.7968055253808632</v>
      </c>
      <c r="F79" s="18">
        <f t="shared" si="9"/>
        <v>0.42766189029172613</v>
      </c>
      <c r="G79" s="17" t="s">
        <v>331</v>
      </c>
    </row>
    <row r="80" spans="1:7" x14ac:dyDescent="0.2">
      <c r="A80" s="5" t="s">
        <v>151</v>
      </c>
      <c r="B80" s="17" t="s">
        <v>1</v>
      </c>
      <c r="C80" s="16">
        <v>1300</v>
      </c>
      <c r="D80" s="20">
        <v>1.7298856666666669</v>
      </c>
      <c r="E80" s="18">
        <f t="shared" si="8"/>
        <v>3.1139433523068369</v>
      </c>
      <c r="F80" s="18">
        <f t="shared" si="9"/>
        <v>0.23801740025213064</v>
      </c>
      <c r="G80" s="17" t="s">
        <v>331</v>
      </c>
    </row>
    <row r="81" spans="1:7" x14ac:dyDescent="0.2">
      <c r="A81" s="4" t="s">
        <v>152</v>
      </c>
      <c r="B81" s="17" t="s">
        <v>1</v>
      </c>
      <c r="C81" s="14">
        <v>140</v>
      </c>
      <c r="D81" s="20">
        <v>1.2319006666666665</v>
      </c>
      <c r="E81" s="18">
        <f t="shared" si="8"/>
        <v>2.1461280356782382</v>
      </c>
      <c r="F81" s="18">
        <f t="shared" si="9"/>
        <v>9.057569024905146E-2</v>
      </c>
      <c r="G81" s="17" t="s">
        <v>331</v>
      </c>
    </row>
    <row r="82" spans="1:7" x14ac:dyDescent="0.2">
      <c r="A82" s="4" t="s">
        <v>153</v>
      </c>
      <c r="B82" s="17" t="s">
        <v>1</v>
      </c>
      <c r="C82" s="14">
        <v>230</v>
      </c>
      <c r="D82" s="20">
        <v>1.2344320833333333</v>
      </c>
      <c r="E82" s="18">
        <f t="shared" si="8"/>
        <v>2.3617278360175931</v>
      </c>
      <c r="F82" s="18">
        <f t="shared" si="9"/>
        <v>9.1467200671388291E-2</v>
      </c>
      <c r="G82" s="17" t="s">
        <v>331</v>
      </c>
    </row>
    <row r="83" spans="1:7" x14ac:dyDescent="0.2">
      <c r="A83" s="2" t="s">
        <v>154</v>
      </c>
      <c r="B83" s="17" t="s">
        <v>1</v>
      </c>
      <c r="C83" s="11">
        <v>6650</v>
      </c>
      <c r="D83" s="21">
        <v>1.7604166666666667</v>
      </c>
      <c r="E83" s="18">
        <f t="shared" si="8"/>
        <v>3.8228216453031045</v>
      </c>
      <c r="F83" s="18">
        <f t="shared" si="9"/>
        <v>0.24561547157410515</v>
      </c>
      <c r="G83" s="17" t="s">
        <v>331</v>
      </c>
    </row>
    <row r="84" spans="1:7" x14ac:dyDescent="0.2">
      <c r="A84" s="4" t="s">
        <v>155</v>
      </c>
      <c r="B84" s="17" t="s">
        <v>1</v>
      </c>
      <c r="C84" s="14">
        <v>2500</v>
      </c>
      <c r="D84" s="20">
        <v>1.5166029166666668</v>
      </c>
      <c r="E84" s="18">
        <f t="shared" si="8"/>
        <v>3.3979400086720375</v>
      </c>
      <c r="F84" s="18">
        <f t="shared" si="9"/>
        <v>0.18087188686814951</v>
      </c>
      <c r="G84" s="17" t="s">
        <v>331</v>
      </c>
    </row>
    <row r="85" spans="1:7" x14ac:dyDescent="0.2">
      <c r="A85" s="5" t="s">
        <v>156</v>
      </c>
      <c r="B85" s="17" t="s">
        <v>1</v>
      </c>
      <c r="C85" s="14">
        <v>6957.142857142856</v>
      </c>
      <c r="D85" s="20">
        <v>2.2552972916666665</v>
      </c>
      <c r="E85" s="18">
        <f t="shared" si="8"/>
        <v>3.8424309212003775</v>
      </c>
      <c r="F85" s="18">
        <f t="shared" si="9"/>
        <v>0.35320379837373145</v>
      </c>
      <c r="G85" s="17" t="s">
        <v>331</v>
      </c>
    </row>
    <row r="86" spans="1:7" x14ac:dyDescent="0.2">
      <c r="A86" s="5" t="s">
        <v>157</v>
      </c>
      <c r="B86" s="17" t="s">
        <v>1</v>
      </c>
      <c r="C86" s="14">
        <v>781</v>
      </c>
      <c r="D86" s="20">
        <v>1.6654834999999999</v>
      </c>
      <c r="E86" s="18">
        <f t="shared" si="8"/>
        <v>2.8926510338773004</v>
      </c>
      <c r="F86" s="18">
        <f t="shared" si="9"/>
        <v>0.22154033447874316</v>
      </c>
      <c r="G86" s="17" t="s">
        <v>331</v>
      </c>
    </row>
    <row r="87" spans="1:7" x14ac:dyDescent="0.2">
      <c r="A87" s="4" t="s">
        <v>158</v>
      </c>
      <c r="B87" s="17" t="s">
        <v>1</v>
      </c>
      <c r="C87" s="16">
        <v>3815</v>
      </c>
      <c r="D87" s="20">
        <v>2.006782166666667</v>
      </c>
      <c r="E87" s="18">
        <f t="shared" si="8"/>
        <v>3.5814945422908995</v>
      </c>
      <c r="F87" s="18">
        <f t="shared" si="9"/>
        <v>0.30250023300118273</v>
      </c>
      <c r="G87" s="17" t="s">
        <v>331</v>
      </c>
    </row>
    <row r="88" spans="1:7" x14ac:dyDescent="0.2">
      <c r="A88" s="5" t="s">
        <v>159</v>
      </c>
      <c r="B88" s="17" t="s">
        <v>1</v>
      </c>
      <c r="C88" s="10">
        <v>3410</v>
      </c>
      <c r="D88" s="20">
        <v>1.7885359166666666</v>
      </c>
      <c r="E88" s="18">
        <f t="shared" si="8"/>
        <v>3.5327543789924976</v>
      </c>
      <c r="F88" s="18">
        <f t="shared" si="9"/>
        <v>0.25249766590154976</v>
      </c>
      <c r="G88" s="17" t="s">
        <v>331</v>
      </c>
    </row>
    <row r="89" spans="1:7" x14ac:dyDescent="0.2">
      <c r="A89" s="4" t="s">
        <v>160</v>
      </c>
      <c r="B89" s="17" t="s">
        <v>1</v>
      </c>
      <c r="C89" s="14">
        <v>15.9</v>
      </c>
      <c r="D89" s="20">
        <v>0.70367083333333336</v>
      </c>
      <c r="E89" s="18">
        <f t="shared" si="8"/>
        <v>1.2013971243204515</v>
      </c>
      <c r="F89" s="18">
        <f t="shared" si="9"/>
        <v>-0.15263044980378659</v>
      </c>
      <c r="G89" s="17" t="s">
        <v>331</v>
      </c>
    </row>
    <row r="90" spans="1:7" x14ac:dyDescent="0.2">
      <c r="A90" s="2" t="s">
        <v>161</v>
      </c>
      <c r="B90" s="17" t="s">
        <v>1</v>
      </c>
      <c r="C90" s="11">
        <v>860</v>
      </c>
      <c r="D90" s="21">
        <v>1.3541666666666667</v>
      </c>
      <c r="E90" s="18">
        <f t="shared" si="8"/>
        <v>2.9344984512435679</v>
      </c>
      <c r="F90" s="18">
        <f t="shared" si="9"/>
        <v>0.13167211926726838</v>
      </c>
      <c r="G90" s="17" t="s">
        <v>331</v>
      </c>
    </row>
    <row r="91" spans="1:7" x14ac:dyDescent="0.2">
      <c r="A91" s="4" t="s">
        <v>162</v>
      </c>
      <c r="B91" s="17" t="s">
        <v>1</v>
      </c>
      <c r="C91" s="14">
        <v>80.900000000000006</v>
      </c>
      <c r="D91" s="20">
        <v>0.92083333333333339</v>
      </c>
      <c r="E91" s="18">
        <f t="shared" si="8"/>
        <v>1.9079485216122722</v>
      </c>
      <c r="F91" s="18">
        <f t="shared" si="9"/>
        <v>-3.5818968026495299E-2</v>
      </c>
      <c r="G91" s="17" t="s">
        <v>331</v>
      </c>
    </row>
    <row r="92" spans="1:7" x14ac:dyDescent="0.2">
      <c r="A92" s="4" t="s">
        <v>163</v>
      </c>
      <c r="B92" s="17" t="s">
        <v>1</v>
      </c>
      <c r="C92" s="14">
        <v>3.7749999999999999</v>
      </c>
      <c r="D92" s="20">
        <v>0.5558333333333334</v>
      </c>
      <c r="E92" s="18">
        <f t="shared" si="8"/>
        <v>0.57691695596520709</v>
      </c>
      <c r="F92" s="18">
        <f t="shared" si="9"/>
        <v>-0.2550554121310758</v>
      </c>
      <c r="G92" s="17" t="s">
        <v>331</v>
      </c>
    </row>
    <row r="93" spans="1:7" x14ac:dyDescent="0.2">
      <c r="A93" s="4" t="s">
        <v>164</v>
      </c>
      <c r="B93" s="17" t="s">
        <v>1</v>
      </c>
      <c r="C93" s="14">
        <v>3.3</v>
      </c>
      <c r="D93" s="20">
        <v>0.54249999999999998</v>
      </c>
      <c r="E93" s="18">
        <f t="shared" si="8"/>
        <v>0.51851393987788741</v>
      </c>
      <c r="F93" s="18">
        <f t="shared" si="9"/>
        <v>-0.26560025747943289</v>
      </c>
      <c r="G93" s="17" t="s">
        <v>331</v>
      </c>
    </row>
    <row r="94" spans="1:7" x14ac:dyDescent="0.2">
      <c r="A94" s="2" t="s">
        <v>165</v>
      </c>
      <c r="B94" s="17" t="s">
        <v>1</v>
      </c>
      <c r="C94" s="11">
        <v>97.5</v>
      </c>
      <c r="D94" s="21">
        <v>1.1797709238797209</v>
      </c>
      <c r="E94" s="18">
        <f t="shared" si="8"/>
        <v>1.9890046156985368</v>
      </c>
      <c r="F94" s="18">
        <f t="shared" si="9"/>
        <v>7.1797688532401413E-2</v>
      </c>
      <c r="G94" s="17" t="s">
        <v>331</v>
      </c>
    </row>
    <row r="95" spans="1:7" x14ac:dyDescent="0.2">
      <c r="A95" s="2" t="s">
        <v>166</v>
      </c>
      <c r="B95" s="17" t="s">
        <v>1</v>
      </c>
      <c r="C95" s="11">
        <v>3330</v>
      </c>
      <c r="D95" s="21">
        <v>1.9166666666666667</v>
      </c>
      <c r="E95" s="18">
        <f t="shared" si="8"/>
        <v>3.5224442335063197</v>
      </c>
      <c r="F95" s="18">
        <f t="shared" si="9"/>
        <v>0.28254658996996806</v>
      </c>
      <c r="G95" s="17" t="s">
        <v>331</v>
      </c>
    </row>
    <row r="96" spans="1:7" x14ac:dyDescent="0.2">
      <c r="A96" s="2" t="s">
        <v>167</v>
      </c>
      <c r="B96" s="17" t="s">
        <v>1</v>
      </c>
      <c r="C96" s="11">
        <v>1740</v>
      </c>
      <c r="D96" s="21">
        <v>1.7604166666666667</v>
      </c>
      <c r="E96" s="18">
        <f t="shared" si="8"/>
        <v>3.2405492482825999</v>
      </c>
      <c r="F96" s="18">
        <f t="shared" si="9"/>
        <v>0.24561547157410515</v>
      </c>
      <c r="G96" s="17" t="s">
        <v>331</v>
      </c>
    </row>
    <row r="97" spans="1:7" x14ac:dyDescent="0.2">
      <c r="A97" s="2" t="s">
        <v>168</v>
      </c>
      <c r="B97" s="17" t="s">
        <v>1</v>
      </c>
      <c r="C97" s="11">
        <v>1751.625</v>
      </c>
      <c r="D97" s="21">
        <v>1.6333479166666667</v>
      </c>
      <c r="E97" s="18">
        <f t="shared" si="8"/>
        <v>3.2434411350155017</v>
      </c>
      <c r="F97" s="18">
        <f t="shared" si="9"/>
        <v>0.21307870292084319</v>
      </c>
      <c r="G97" s="17" t="s">
        <v>331</v>
      </c>
    </row>
    <row r="98" spans="1:7" x14ac:dyDescent="0.2">
      <c r="A98" s="2" t="s">
        <v>169</v>
      </c>
      <c r="B98" s="17" t="s">
        <v>1</v>
      </c>
      <c r="C98" s="11">
        <v>55</v>
      </c>
      <c r="D98" s="21">
        <v>0.84895833333333337</v>
      </c>
      <c r="E98" s="18">
        <f t="shared" si="8"/>
        <v>1.7403626894942439</v>
      </c>
      <c r="F98" s="18">
        <f t="shared" si="9"/>
        <v>-7.1113624299591782E-2</v>
      </c>
      <c r="G98" s="17" t="s">
        <v>331</v>
      </c>
    </row>
    <row r="99" spans="1:7" x14ac:dyDescent="0.2">
      <c r="A99" s="2" t="s">
        <v>170</v>
      </c>
      <c r="B99" s="17" t="s">
        <v>1</v>
      </c>
      <c r="C99" s="11">
        <v>1058.3333333333335</v>
      </c>
      <c r="D99" s="21">
        <v>1.3645833333333333</v>
      </c>
      <c r="E99" s="18">
        <f t="shared" si="8"/>
        <v>3.0246224749083321</v>
      </c>
      <c r="F99" s="18">
        <f t="shared" si="9"/>
        <v>0.13500006261619582</v>
      </c>
      <c r="G99" s="17" t="s">
        <v>331</v>
      </c>
    </row>
    <row r="100" spans="1:7" x14ac:dyDescent="0.2">
      <c r="A100" s="2" t="s">
        <v>6</v>
      </c>
      <c r="B100" s="17" t="s">
        <v>1</v>
      </c>
      <c r="C100" s="11">
        <v>1000000</v>
      </c>
      <c r="D100" s="20">
        <v>3.275771666666667</v>
      </c>
      <c r="E100" s="18">
        <f t="shared" si="8"/>
        <v>6</v>
      </c>
      <c r="F100" s="18">
        <f t="shared" si="9"/>
        <v>0.51531362222065635</v>
      </c>
      <c r="G100" s="17" t="s">
        <v>331</v>
      </c>
    </row>
    <row r="101" spans="1:7" x14ac:dyDescent="0.2">
      <c r="A101" s="2" t="s">
        <v>171</v>
      </c>
      <c r="B101" s="17" t="s">
        <v>1</v>
      </c>
      <c r="C101" s="11">
        <v>250000</v>
      </c>
      <c r="D101" s="21">
        <v>3.46875</v>
      </c>
      <c r="E101" s="18">
        <f t="shared" si="8"/>
        <v>5.3979400086720375</v>
      </c>
      <c r="F101" s="18">
        <f t="shared" si="9"/>
        <v>0.54017300046675143</v>
      </c>
      <c r="G101" s="17" t="s">
        <v>331</v>
      </c>
    </row>
    <row r="102" spans="1:7" x14ac:dyDescent="0.2">
      <c r="A102" s="4" t="s">
        <v>172</v>
      </c>
      <c r="B102" s="17" t="s">
        <v>1</v>
      </c>
      <c r="C102" s="11">
        <v>6699.9421965317924</v>
      </c>
      <c r="D102" s="20">
        <v>2.4438567222222218</v>
      </c>
      <c r="E102" s="18">
        <f t="shared" si="8"/>
        <v>3.8260710558596971</v>
      </c>
      <c r="F102" s="18">
        <f t="shared" si="9"/>
        <v>0.38807574061622829</v>
      </c>
      <c r="G102" s="17" t="s">
        <v>331</v>
      </c>
    </row>
    <row r="103" spans="1:7" x14ac:dyDescent="0.2">
      <c r="A103" s="4" t="s">
        <v>173</v>
      </c>
      <c r="B103" s="17" t="s">
        <v>1</v>
      </c>
      <c r="C103" s="10">
        <v>774.5</v>
      </c>
      <c r="D103" s="20">
        <v>2.0263560000000003</v>
      </c>
      <c r="E103" s="18">
        <f t="shared" si="8"/>
        <v>2.8890214220952246</v>
      </c>
      <c r="F103" s="18">
        <f t="shared" si="9"/>
        <v>0.30671574667754353</v>
      </c>
      <c r="G103" s="17" t="s">
        <v>331</v>
      </c>
    </row>
    <row r="104" spans="1:7" x14ac:dyDescent="0.2">
      <c r="A104" s="4" t="s">
        <v>174</v>
      </c>
      <c r="B104" s="17" t="s">
        <v>1</v>
      </c>
      <c r="C104" s="15">
        <v>312</v>
      </c>
      <c r="D104" s="20">
        <v>1.4301783749999997</v>
      </c>
      <c r="E104" s="18">
        <f t="shared" si="8"/>
        <v>2.4941545940184429</v>
      </c>
      <c r="F104" s="18">
        <f t="shared" si="9"/>
        <v>0.15539020700846295</v>
      </c>
      <c r="G104" s="17" t="s">
        <v>331</v>
      </c>
    </row>
    <row r="105" spans="1:7" x14ac:dyDescent="0.2">
      <c r="A105" s="2" t="s">
        <v>175</v>
      </c>
      <c r="B105" s="17" t="s">
        <v>1</v>
      </c>
      <c r="C105" s="11">
        <v>7535</v>
      </c>
      <c r="D105" s="21">
        <v>2.7383086111111115</v>
      </c>
      <c r="E105" s="18">
        <f t="shared" si="8"/>
        <v>3.8770832566506508</v>
      </c>
      <c r="F105" s="18">
        <f t="shared" si="9"/>
        <v>0.43748239213608336</v>
      </c>
      <c r="G105" s="17" t="s">
        <v>331</v>
      </c>
    </row>
    <row r="106" spans="1:7" x14ac:dyDescent="0.2">
      <c r="A106" s="4" t="s">
        <v>176</v>
      </c>
      <c r="B106" s="17" t="s">
        <v>1</v>
      </c>
      <c r="C106" s="15">
        <v>1175</v>
      </c>
      <c r="D106" s="20">
        <v>1.8668770833333335</v>
      </c>
      <c r="E106" s="18">
        <f t="shared" si="8"/>
        <v>3.070037866607755</v>
      </c>
      <c r="F106" s="18">
        <f t="shared" si="9"/>
        <v>0.2711157245975056</v>
      </c>
      <c r="G106" s="17" t="s">
        <v>331</v>
      </c>
    </row>
    <row r="107" spans="1:7" x14ac:dyDescent="0.2">
      <c r="A107" s="4" t="s">
        <v>177</v>
      </c>
      <c r="B107" s="17" t="s">
        <v>1</v>
      </c>
      <c r="C107" s="15">
        <v>3165</v>
      </c>
      <c r="D107" s="20">
        <v>2.3350179583333333</v>
      </c>
      <c r="E107" s="18">
        <f t="shared" si="8"/>
        <v>3.500373714353374</v>
      </c>
      <c r="F107" s="18">
        <f t="shared" si="9"/>
        <v>0.36829022501993797</v>
      </c>
      <c r="G107" s="17" t="s">
        <v>331</v>
      </c>
    </row>
    <row r="108" spans="1:7" x14ac:dyDescent="0.2">
      <c r="A108" s="4" t="s">
        <v>178</v>
      </c>
      <c r="B108" s="17" t="s">
        <v>1</v>
      </c>
      <c r="C108" s="15">
        <v>2710</v>
      </c>
      <c r="D108" s="20">
        <v>2.2132558333333332</v>
      </c>
      <c r="E108" s="18">
        <f t="shared" si="8"/>
        <v>3.4329692908744058</v>
      </c>
      <c r="F108" s="18">
        <f t="shared" si="9"/>
        <v>0.34503161753466832</v>
      </c>
      <c r="G108" s="17" t="s">
        <v>331</v>
      </c>
    </row>
    <row r="109" spans="1:7" x14ac:dyDescent="0.2">
      <c r="A109" s="6" t="s">
        <v>179</v>
      </c>
      <c r="B109" s="17" t="s">
        <v>1</v>
      </c>
      <c r="C109" s="14">
        <v>1020</v>
      </c>
      <c r="D109" s="20">
        <v>1.9182771041666666</v>
      </c>
      <c r="E109" s="18">
        <f t="shared" si="8"/>
        <v>3.0086001717619175</v>
      </c>
      <c r="F109" s="18">
        <f t="shared" si="9"/>
        <v>0.28291134325064565</v>
      </c>
      <c r="G109" s="17" t="s">
        <v>331</v>
      </c>
    </row>
    <row r="110" spans="1:7" x14ac:dyDescent="0.2">
      <c r="A110" s="4" t="s">
        <v>180</v>
      </c>
      <c r="B110" s="17" t="s">
        <v>1</v>
      </c>
      <c r="C110" s="10">
        <v>1245</v>
      </c>
      <c r="D110" s="20">
        <v>2.0765771944444444</v>
      </c>
      <c r="E110" s="18">
        <f t="shared" si="8"/>
        <v>3.0951693514317551</v>
      </c>
      <c r="F110" s="18">
        <f t="shared" si="9"/>
        <v>0.31734808015965499</v>
      </c>
      <c r="G110" s="17" t="s">
        <v>331</v>
      </c>
    </row>
    <row r="111" spans="1:7" x14ac:dyDescent="0.2">
      <c r="A111" s="4" t="s">
        <v>181</v>
      </c>
      <c r="B111" s="17" t="s">
        <v>1</v>
      </c>
      <c r="C111" s="15">
        <v>532.75</v>
      </c>
      <c r="D111" s="20">
        <v>1.6109110833333335</v>
      </c>
      <c r="E111" s="18">
        <f t="shared" si="8"/>
        <v>2.7265234583862394</v>
      </c>
      <c r="F111" s="18">
        <f t="shared" si="9"/>
        <v>0.2070715695418763</v>
      </c>
      <c r="G111" s="17" t="s">
        <v>331</v>
      </c>
    </row>
    <row r="112" spans="1:7" x14ac:dyDescent="0.2">
      <c r="A112" s="2" t="s">
        <v>182</v>
      </c>
      <c r="B112" s="17" t="s">
        <v>1</v>
      </c>
      <c r="C112" s="11">
        <v>323.64160839160837</v>
      </c>
      <c r="D112" s="21">
        <v>1.5262791666666666</v>
      </c>
      <c r="E112" s="18">
        <f t="shared" si="8"/>
        <v>2.5100643508056222</v>
      </c>
      <c r="F112" s="18">
        <f t="shared" si="9"/>
        <v>0.18363397624948782</v>
      </c>
      <c r="G112" s="17" t="s">
        <v>331</v>
      </c>
    </row>
    <row r="113" spans="1:7" x14ac:dyDescent="0.2">
      <c r="A113" s="6" t="s">
        <v>183</v>
      </c>
      <c r="B113" s="17" t="s">
        <v>1</v>
      </c>
      <c r="C113" s="15">
        <v>3085</v>
      </c>
      <c r="D113" s="20">
        <v>2.1823800625000001</v>
      </c>
      <c r="E113" s="18">
        <f t="shared" ref="E113:E176" si="10">LOG(C113)</f>
        <v>3.4892551683692603</v>
      </c>
      <c r="F113" s="18">
        <f t="shared" ref="F113:F176" si="11">LOG(D113)</f>
        <v>0.33893038542424758</v>
      </c>
      <c r="G113" s="17" t="s">
        <v>331</v>
      </c>
    </row>
    <row r="114" spans="1:7" x14ac:dyDescent="0.2">
      <c r="A114" s="4" t="s">
        <v>184</v>
      </c>
      <c r="B114" s="17" t="s">
        <v>1</v>
      </c>
      <c r="C114" s="15">
        <v>6200</v>
      </c>
      <c r="D114" s="20">
        <v>2.4795833333333333</v>
      </c>
      <c r="E114" s="18">
        <f t="shared" si="10"/>
        <v>3.7923916894982539</v>
      </c>
      <c r="F114" s="18">
        <f t="shared" si="11"/>
        <v>0.39437870855318846</v>
      </c>
      <c r="G114" s="17" t="s">
        <v>331</v>
      </c>
    </row>
    <row r="115" spans="1:7" x14ac:dyDescent="0.2">
      <c r="A115" s="4" t="s">
        <v>185</v>
      </c>
      <c r="B115" s="17" t="s">
        <v>1</v>
      </c>
      <c r="C115" s="15">
        <v>4290</v>
      </c>
      <c r="D115" s="20">
        <v>2.2391666666666663</v>
      </c>
      <c r="E115" s="18">
        <f t="shared" si="10"/>
        <v>3.6324572921847245</v>
      </c>
      <c r="F115" s="18">
        <f t="shared" si="11"/>
        <v>0.35008642038554355</v>
      </c>
      <c r="G115" s="17" t="s">
        <v>331</v>
      </c>
    </row>
    <row r="116" spans="1:7" x14ac:dyDescent="0.2">
      <c r="A116" s="4" t="s">
        <v>186</v>
      </c>
      <c r="B116" s="17" t="s">
        <v>1</v>
      </c>
      <c r="C116" s="15">
        <v>5200</v>
      </c>
      <c r="D116" s="20">
        <v>2.38</v>
      </c>
      <c r="E116" s="18">
        <f t="shared" si="10"/>
        <v>3.716003343634799</v>
      </c>
      <c r="F116" s="18">
        <f t="shared" si="11"/>
        <v>0.37657695705651195</v>
      </c>
      <c r="G116" s="17" t="s">
        <v>331</v>
      </c>
    </row>
    <row r="117" spans="1:7" x14ac:dyDescent="0.2">
      <c r="A117" s="2" t="s">
        <v>187</v>
      </c>
      <c r="B117" s="17" t="s">
        <v>1</v>
      </c>
      <c r="C117" s="11">
        <v>7930</v>
      </c>
      <c r="D117" s="20">
        <v>2.5350008333333336</v>
      </c>
      <c r="E117" s="18">
        <f t="shared" si="10"/>
        <v>3.8992731873176036</v>
      </c>
      <c r="F117" s="18">
        <f t="shared" si="11"/>
        <v>0.40397810643543325</v>
      </c>
      <c r="G117" s="17" t="s">
        <v>331</v>
      </c>
    </row>
    <row r="118" spans="1:7" x14ac:dyDescent="0.2">
      <c r="A118" s="2" t="s">
        <v>188</v>
      </c>
      <c r="B118" s="17" t="s">
        <v>1</v>
      </c>
      <c r="C118" s="11">
        <v>5100</v>
      </c>
      <c r="D118" s="21">
        <v>2.3083333333333336</v>
      </c>
      <c r="E118" s="18">
        <f t="shared" si="10"/>
        <v>3.7075701760979363</v>
      </c>
      <c r="F118" s="18">
        <f t="shared" si="11"/>
        <v>0.36329852301682375</v>
      </c>
      <c r="G118" s="17" t="s">
        <v>331</v>
      </c>
    </row>
    <row r="119" spans="1:7" x14ac:dyDescent="0.2">
      <c r="A119" s="2" t="s">
        <v>189</v>
      </c>
      <c r="B119" s="17" t="s">
        <v>1</v>
      </c>
      <c r="C119" s="11">
        <v>5465</v>
      </c>
      <c r="D119" s="20">
        <v>2.392291666666666</v>
      </c>
      <c r="E119" s="18">
        <f t="shared" si="10"/>
        <v>3.7375901662857216</v>
      </c>
      <c r="F119" s="18">
        <f t="shared" si="11"/>
        <v>0.37881412744925747</v>
      </c>
      <c r="G119" s="17" t="s">
        <v>331</v>
      </c>
    </row>
    <row r="120" spans="1:7" x14ac:dyDescent="0.2">
      <c r="A120" s="4" t="s">
        <v>190</v>
      </c>
      <c r="B120" s="17" t="s">
        <v>1</v>
      </c>
      <c r="C120" s="15">
        <v>400</v>
      </c>
      <c r="D120" s="20">
        <v>1.4884208333333335</v>
      </c>
      <c r="E120" s="18">
        <f t="shared" si="10"/>
        <v>2.6020599913279625</v>
      </c>
      <c r="F120" s="18">
        <f t="shared" si="11"/>
        <v>0.17272574018474596</v>
      </c>
      <c r="G120" s="17" t="s">
        <v>331</v>
      </c>
    </row>
    <row r="121" spans="1:7" x14ac:dyDescent="0.2">
      <c r="A121" s="4" t="s">
        <v>191</v>
      </c>
      <c r="B121" s="17" t="s">
        <v>1</v>
      </c>
      <c r="C121" s="15">
        <v>260.77150537634407</v>
      </c>
      <c r="D121" s="20">
        <v>1.2829699583333334</v>
      </c>
      <c r="E121" s="18">
        <f t="shared" si="10"/>
        <v>2.4162601340924468</v>
      </c>
      <c r="F121" s="18">
        <f t="shared" si="11"/>
        <v>0.10821648717554352</v>
      </c>
      <c r="G121" s="17" t="s">
        <v>331</v>
      </c>
    </row>
    <row r="122" spans="1:7" x14ac:dyDescent="0.2">
      <c r="A122" s="2" t="s">
        <v>192</v>
      </c>
      <c r="B122" s="17" t="s">
        <v>1</v>
      </c>
      <c r="C122" s="11">
        <v>4098.9492146596858</v>
      </c>
      <c r="D122" s="20">
        <v>2.3491666666666666</v>
      </c>
      <c r="E122" s="18">
        <f t="shared" si="10"/>
        <v>3.6126725375090625</v>
      </c>
      <c r="F122" s="18">
        <f t="shared" si="11"/>
        <v>0.37091382982397747</v>
      </c>
      <c r="G122" s="17" t="s">
        <v>331</v>
      </c>
    </row>
    <row r="123" spans="1:7" x14ac:dyDescent="0.2">
      <c r="A123" s="2" t="s">
        <v>193</v>
      </c>
      <c r="B123" s="17" t="s">
        <v>1</v>
      </c>
      <c r="C123" s="11">
        <v>9774.3333333333339</v>
      </c>
      <c r="D123" s="21">
        <v>2.6323611111111109</v>
      </c>
      <c r="E123" s="18">
        <f t="shared" si="10"/>
        <v>3.990087145655814</v>
      </c>
      <c r="F123" s="18">
        <f t="shared" si="11"/>
        <v>0.42034546617498503</v>
      </c>
      <c r="G123" s="17" t="s">
        <v>331</v>
      </c>
    </row>
    <row r="124" spans="1:7" x14ac:dyDescent="0.2">
      <c r="A124" s="2" t="s">
        <v>194</v>
      </c>
      <c r="B124" s="17" t="s">
        <v>1</v>
      </c>
      <c r="C124" s="11">
        <v>9100</v>
      </c>
      <c r="D124" s="20">
        <v>2.8885416666666668</v>
      </c>
      <c r="E124" s="18">
        <f t="shared" si="10"/>
        <v>3.9590413923210934</v>
      </c>
      <c r="F124" s="18">
        <f t="shared" si="11"/>
        <v>0.46067863653829327</v>
      </c>
      <c r="G124" s="17" t="s">
        <v>331</v>
      </c>
    </row>
    <row r="125" spans="1:7" x14ac:dyDescent="0.2">
      <c r="A125" s="4" t="s">
        <v>195</v>
      </c>
      <c r="B125" s="17" t="s">
        <v>1</v>
      </c>
      <c r="C125" s="15">
        <v>2555</v>
      </c>
      <c r="D125" s="20">
        <v>2.4364483333333333</v>
      </c>
      <c r="E125" s="18">
        <f t="shared" si="10"/>
        <v>3.4073909044707316</v>
      </c>
      <c r="F125" s="18">
        <f t="shared" si="11"/>
        <v>0.38675720628323057</v>
      </c>
      <c r="G125" s="17" t="s">
        <v>331</v>
      </c>
    </row>
    <row r="126" spans="1:7" x14ac:dyDescent="0.2">
      <c r="A126" s="4" t="s">
        <v>196</v>
      </c>
      <c r="B126" s="17" t="s">
        <v>1</v>
      </c>
      <c r="C126" s="15">
        <v>9450</v>
      </c>
      <c r="D126" s="20">
        <v>2.5138712500000002</v>
      </c>
      <c r="E126" s="18">
        <f t="shared" si="10"/>
        <v>3.975431808509263</v>
      </c>
      <c r="F126" s="18">
        <f t="shared" si="11"/>
        <v>0.40034303116760095</v>
      </c>
      <c r="G126" s="17" t="s">
        <v>331</v>
      </c>
    </row>
    <row r="127" spans="1:7" x14ac:dyDescent="0.2">
      <c r="A127" s="4" t="s">
        <v>197</v>
      </c>
      <c r="B127" s="17" t="s">
        <v>1</v>
      </c>
      <c r="C127" s="15">
        <v>2145.7857142857142</v>
      </c>
      <c r="D127" s="20">
        <v>2.2365080277777776</v>
      </c>
      <c r="E127" s="18">
        <f t="shared" si="10"/>
        <v>3.3315863496197204</v>
      </c>
      <c r="F127" s="18">
        <f t="shared" si="11"/>
        <v>0.34957046137893449</v>
      </c>
      <c r="G127" s="17" t="s">
        <v>331</v>
      </c>
    </row>
    <row r="128" spans="1:7" x14ac:dyDescent="0.2">
      <c r="A128" s="2" t="s">
        <v>198</v>
      </c>
      <c r="B128" s="17" t="s">
        <v>1</v>
      </c>
      <c r="C128" s="11">
        <v>2389.0307971014499</v>
      </c>
      <c r="D128" s="21">
        <v>2.2666666666666671</v>
      </c>
      <c r="E128" s="18">
        <f t="shared" si="10"/>
        <v>3.3782217482952981</v>
      </c>
      <c r="F128" s="18">
        <f t="shared" si="11"/>
        <v>0.35538765798657396</v>
      </c>
      <c r="G128" s="17" t="s">
        <v>331</v>
      </c>
    </row>
    <row r="129" spans="1:7" x14ac:dyDescent="0.2">
      <c r="A129" s="2" t="s">
        <v>199</v>
      </c>
      <c r="B129" s="17" t="s">
        <v>1</v>
      </c>
      <c r="C129" s="11">
        <v>1605.7183499288763</v>
      </c>
      <c r="D129" s="21">
        <v>2.2864583333333335</v>
      </c>
      <c r="E129" s="18">
        <f t="shared" si="10"/>
        <v>3.205669370457767</v>
      </c>
      <c r="F129" s="18">
        <f t="shared" si="11"/>
        <v>0.35916329153857179</v>
      </c>
      <c r="G129" s="17" t="s">
        <v>331</v>
      </c>
    </row>
    <row r="130" spans="1:7" x14ac:dyDescent="0.2">
      <c r="A130" s="4" t="s">
        <v>200</v>
      </c>
      <c r="B130" s="17" t="s">
        <v>1</v>
      </c>
      <c r="C130" s="15">
        <v>288.625</v>
      </c>
      <c r="D130" s="20">
        <v>1.6209758333333335</v>
      </c>
      <c r="E130" s="18">
        <f t="shared" si="10"/>
        <v>2.4603339459252327</v>
      </c>
      <c r="F130" s="18">
        <f t="shared" si="11"/>
        <v>0.20977654012413757</v>
      </c>
      <c r="G130" s="17" t="s">
        <v>331</v>
      </c>
    </row>
    <row r="131" spans="1:7" x14ac:dyDescent="0.2">
      <c r="A131" s="4" t="s">
        <v>201</v>
      </c>
      <c r="B131" s="17" t="s">
        <v>1</v>
      </c>
      <c r="C131" s="15">
        <v>187</v>
      </c>
      <c r="D131" s="20">
        <v>1.5150898749999999</v>
      </c>
      <c r="E131" s="18">
        <f t="shared" si="10"/>
        <v>2.271841606536499</v>
      </c>
      <c r="F131" s="18">
        <f t="shared" si="11"/>
        <v>0.18043839591346855</v>
      </c>
      <c r="G131" s="17" t="s">
        <v>331</v>
      </c>
    </row>
    <row r="132" spans="1:7" x14ac:dyDescent="0.2">
      <c r="A132" s="4" t="s">
        <v>202</v>
      </c>
      <c r="B132" s="17" t="s">
        <v>1</v>
      </c>
      <c r="C132" s="15">
        <v>220.01973684210523</v>
      </c>
      <c r="D132" s="20">
        <v>1.6418034583333334</v>
      </c>
      <c r="E132" s="18">
        <f t="shared" si="10"/>
        <v>2.3424616409001509</v>
      </c>
      <c r="F132" s="18">
        <f t="shared" si="11"/>
        <v>0.21532116613898217</v>
      </c>
      <c r="G132" s="17" t="s">
        <v>331</v>
      </c>
    </row>
    <row r="133" spans="1:7" x14ac:dyDescent="0.2">
      <c r="A133" s="4" t="s">
        <v>203</v>
      </c>
      <c r="B133" s="17" t="s">
        <v>1</v>
      </c>
      <c r="C133" s="15">
        <v>277</v>
      </c>
      <c r="D133" s="20">
        <v>1.6496725833333334</v>
      </c>
      <c r="E133" s="18">
        <f t="shared" si="10"/>
        <v>2.4424797690644486</v>
      </c>
      <c r="F133" s="18">
        <f t="shared" si="11"/>
        <v>0.21739775672197065</v>
      </c>
      <c r="G133" s="17" t="s">
        <v>331</v>
      </c>
    </row>
    <row r="134" spans="1:7" x14ac:dyDescent="0.2">
      <c r="A134" s="4" t="s">
        <v>204</v>
      </c>
      <c r="B134" s="17" t="s">
        <v>1</v>
      </c>
      <c r="C134" s="15">
        <v>61.5</v>
      </c>
      <c r="D134" s="20">
        <v>1.2572878333333333</v>
      </c>
      <c r="E134" s="18">
        <f t="shared" si="10"/>
        <v>1.7888751157754168</v>
      </c>
      <c r="F134" s="18">
        <f t="shared" si="11"/>
        <v>9.9434712943340206E-2</v>
      </c>
      <c r="G134" s="17" t="s">
        <v>331</v>
      </c>
    </row>
    <row r="135" spans="1:7" x14ac:dyDescent="0.2">
      <c r="A135" s="2" t="s">
        <v>205</v>
      </c>
      <c r="B135" s="17" t="s">
        <v>1</v>
      </c>
      <c r="C135" s="11">
        <v>120950</v>
      </c>
      <c r="D135" s="21">
        <v>3.0178571428571423</v>
      </c>
      <c r="E135" s="18">
        <f t="shared" si="10"/>
        <v>5.0826058726978989</v>
      </c>
      <c r="F135" s="18">
        <f t="shared" si="11"/>
        <v>0.47969867760747303</v>
      </c>
      <c r="G135" s="17" t="s">
        <v>331</v>
      </c>
    </row>
    <row r="136" spans="1:7" x14ac:dyDescent="0.2">
      <c r="A136" s="4" t="s">
        <v>206</v>
      </c>
      <c r="B136" s="17" t="s">
        <v>1</v>
      </c>
      <c r="C136" s="15">
        <v>1091.3685897435898</v>
      </c>
      <c r="D136" s="20">
        <v>2.003587833333333</v>
      </c>
      <c r="E136" s="18">
        <f t="shared" si="10"/>
        <v>3.0379714503658235</v>
      </c>
      <c r="F136" s="18">
        <f t="shared" si="11"/>
        <v>0.30180838579835129</v>
      </c>
      <c r="G136" s="17" t="s">
        <v>331</v>
      </c>
    </row>
    <row r="137" spans="1:7" x14ac:dyDescent="0.2">
      <c r="A137" s="4" t="s">
        <v>207</v>
      </c>
      <c r="B137" s="17" t="s">
        <v>1</v>
      </c>
      <c r="C137" s="15">
        <v>1725</v>
      </c>
      <c r="D137" s="20">
        <v>2.376214375</v>
      </c>
      <c r="E137" s="18">
        <f t="shared" si="10"/>
        <v>3.2367890994092927</v>
      </c>
      <c r="F137" s="18">
        <f t="shared" si="11"/>
        <v>0.37588561883430083</v>
      </c>
      <c r="G137" s="17" t="s">
        <v>331</v>
      </c>
    </row>
    <row r="138" spans="1:7" x14ac:dyDescent="0.2">
      <c r="A138" s="7" t="s">
        <v>208</v>
      </c>
      <c r="B138" s="17" t="s">
        <v>1</v>
      </c>
      <c r="C138" s="11">
        <v>58312.5</v>
      </c>
      <c r="D138" s="20">
        <v>2.8786185671679672</v>
      </c>
      <c r="E138" s="18">
        <f t="shared" si="10"/>
        <v>4.7657616610905755</v>
      </c>
      <c r="F138" s="18">
        <f t="shared" si="11"/>
        <v>0.45918412227692551</v>
      </c>
      <c r="G138" s="17" t="s">
        <v>331</v>
      </c>
    </row>
    <row r="139" spans="1:7" x14ac:dyDescent="0.2">
      <c r="A139" s="2" t="s">
        <v>209</v>
      </c>
      <c r="B139" s="17" t="s">
        <v>1</v>
      </c>
      <c r="C139" s="11">
        <v>6880</v>
      </c>
      <c r="D139" s="20">
        <v>2.5724999999999998</v>
      </c>
      <c r="E139" s="18">
        <f t="shared" si="10"/>
        <v>3.8375884382355112</v>
      </c>
      <c r="F139" s="18">
        <f t="shared" si="11"/>
        <v>0.41035538343447048</v>
      </c>
      <c r="G139" s="17" t="s">
        <v>331</v>
      </c>
    </row>
    <row r="140" spans="1:7" x14ac:dyDescent="0.2">
      <c r="A140" s="2" t="s">
        <v>210</v>
      </c>
      <c r="B140" s="17" t="s">
        <v>1</v>
      </c>
      <c r="C140" s="11">
        <v>5670</v>
      </c>
      <c r="D140" s="20">
        <v>2.5104166666666665</v>
      </c>
      <c r="E140" s="18">
        <f t="shared" si="10"/>
        <v>3.7535830588929064</v>
      </c>
      <c r="F140" s="18">
        <f t="shared" si="11"/>
        <v>0.39974580953529992</v>
      </c>
      <c r="G140" s="17" t="s">
        <v>331</v>
      </c>
    </row>
    <row r="141" spans="1:7" x14ac:dyDescent="0.2">
      <c r="A141" s="2" t="s">
        <v>211</v>
      </c>
      <c r="B141" s="17" t="s">
        <v>1</v>
      </c>
      <c r="C141" s="11">
        <v>5620</v>
      </c>
      <c r="D141" s="21">
        <v>2.583701111111111</v>
      </c>
      <c r="E141" s="18">
        <f t="shared" si="10"/>
        <v>3.7497363155690611</v>
      </c>
      <c r="F141" s="18">
        <f t="shared" si="11"/>
        <v>0.41224227197669056</v>
      </c>
      <c r="G141" s="17" t="s">
        <v>331</v>
      </c>
    </row>
    <row r="142" spans="1:7" x14ac:dyDescent="0.2">
      <c r="A142" s="2" t="s">
        <v>212</v>
      </c>
      <c r="B142" s="17" t="s">
        <v>1</v>
      </c>
      <c r="C142" s="11">
        <v>6580</v>
      </c>
      <c r="D142" s="21">
        <v>2.5750000000000002</v>
      </c>
      <c r="E142" s="18">
        <f t="shared" si="10"/>
        <v>3.8182258936139557</v>
      </c>
      <c r="F142" s="18">
        <f t="shared" si="11"/>
        <v>0.41077723337720984</v>
      </c>
      <c r="G142" s="17" t="s">
        <v>331</v>
      </c>
    </row>
    <row r="143" spans="1:7" x14ac:dyDescent="0.2">
      <c r="A143" s="2" t="s">
        <v>213</v>
      </c>
      <c r="B143" s="17" t="s">
        <v>1</v>
      </c>
      <c r="C143" s="11">
        <v>5440</v>
      </c>
      <c r="D143" s="21">
        <v>2.5916666666666668</v>
      </c>
      <c r="E143" s="18">
        <f t="shared" si="10"/>
        <v>3.7355988996981799</v>
      </c>
      <c r="F143" s="18">
        <f t="shared" si="11"/>
        <v>0.41357914297921272</v>
      </c>
      <c r="G143" s="17" t="s">
        <v>331</v>
      </c>
    </row>
    <row r="144" spans="1:7" x14ac:dyDescent="0.2">
      <c r="A144" s="2" t="s">
        <v>8</v>
      </c>
      <c r="B144" s="17" t="s">
        <v>1</v>
      </c>
      <c r="C144" s="11">
        <v>11300</v>
      </c>
      <c r="D144" s="21">
        <v>2.8083333333333331</v>
      </c>
      <c r="E144" s="18">
        <f t="shared" si="10"/>
        <v>4.0530784434834199</v>
      </c>
      <c r="F144" s="18">
        <f t="shared" si="11"/>
        <v>0.44844865482371377</v>
      </c>
      <c r="G144" s="17" t="s">
        <v>331</v>
      </c>
    </row>
    <row r="145" spans="1:7" x14ac:dyDescent="0.2">
      <c r="A145" s="2" t="s">
        <v>9</v>
      </c>
      <c r="B145" s="17" t="s">
        <v>1</v>
      </c>
      <c r="C145" s="11">
        <v>6335</v>
      </c>
      <c r="D145" s="20">
        <v>2.6840114166666664</v>
      </c>
      <c r="E145" s="18">
        <f t="shared" si="10"/>
        <v>3.8017466192194602</v>
      </c>
      <c r="F145" s="18">
        <f t="shared" si="11"/>
        <v>0.42878435880872418</v>
      </c>
      <c r="G145" s="17" t="s">
        <v>331</v>
      </c>
    </row>
    <row r="146" spans="1:7" x14ac:dyDescent="0.2">
      <c r="A146" s="4" t="s">
        <v>10</v>
      </c>
      <c r="B146" s="17" t="s">
        <v>1</v>
      </c>
      <c r="C146" s="11">
        <v>7366.5</v>
      </c>
      <c r="D146" s="20">
        <v>2.4798125555555557</v>
      </c>
      <c r="E146" s="18">
        <f t="shared" si="10"/>
        <v>3.8672611931872853</v>
      </c>
      <c r="F146" s="18">
        <f t="shared" si="11"/>
        <v>0.39441885455021791</v>
      </c>
      <c r="G146" s="17" t="s">
        <v>331</v>
      </c>
    </row>
    <row r="147" spans="1:7" x14ac:dyDescent="0.2">
      <c r="A147" s="2" t="s">
        <v>11</v>
      </c>
      <c r="B147" s="17" t="s">
        <v>1</v>
      </c>
      <c r="C147" s="11">
        <v>2210</v>
      </c>
      <c r="D147" s="20">
        <v>2.0764915000000004</v>
      </c>
      <c r="E147" s="18">
        <f t="shared" si="10"/>
        <v>3.3443922736851106</v>
      </c>
      <c r="F147" s="18">
        <f t="shared" si="11"/>
        <v>0.3173301576897441</v>
      </c>
      <c r="G147" s="17" t="s">
        <v>331</v>
      </c>
    </row>
    <row r="148" spans="1:7" x14ac:dyDescent="0.2">
      <c r="A148" s="4" t="s">
        <v>12</v>
      </c>
      <c r="B148" s="17" t="s">
        <v>1</v>
      </c>
      <c r="C148" s="15">
        <v>620</v>
      </c>
      <c r="D148" s="20">
        <v>1.5026609166666667</v>
      </c>
      <c r="E148" s="18">
        <f t="shared" si="10"/>
        <v>2.7923916894982539</v>
      </c>
      <c r="F148" s="18">
        <f t="shared" si="11"/>
        <v>0.17686099081009721</v>
      </c>
      <c r="G148" s="17" t="s">
        <v>331</v>
      </c>
    </row>
    <row r="149" spans="1:7" x14ac:dyDescent="0.2">
      <c r="A149" s="4" t="s">
        <v>13</v>
      </c>
      <c r="B149" s="17" t="s">
        <v>1</v>
      </c>
      <c r="C149" s="15">
        <v>764.40225563909769</v>
      </c>
      <c r="D149" s="20">
        <v>1.788521</v>
      </c>
      <c r="E149" s="18">
        <f t="shared" si="10"/>
        <v>2.883321959924273</v>
      </c>
      <c r="F149" s="18">
        <f t="shared" si="11"/>
        <v>0.25249404380317525</v>
      </c>
      <c r="G149" s="17" t="s">
        <v>331</v>
      </c>
    </row>
    <row r="150" spans="1:7" x14ac:dyDescent="0.2">
      <c r="A150" s="4" t="s">
        <v>14</v>
      </c>
      <c r="B150" s="17" t="s">
        <v>1</v>
      </c>
      <c r="C150" s="15">
        <v>8250</v>
      </c>
      <c r="D150" s="20">
        <v>2.8405541666666667</v>
      </c>
      <c r="E150" s="18">
        <f t="shared" si="10"/>
        <v>3.916453948549925</v>
      </c>
      <c r="F150" s="18">
        <f t="shared" si="11"/>
        <v>0.45340307527500673</v>
      </c>
      <c r="G150" s="17" t="s">
        <v>331</v>
      </c>
    </row>
    <row r="151" spans="1:7" x14ac:dyDescent="0.2">
      <c r="A151" s="4" t="s">
        <v>15</v>
      </c>
      <c r="B151" s="17" t="s">
        <v>1</v>
      </c>
      <c r="C151" s="15">
        <v>219.99019607843138</v>
      </c>
      <c r="D151" s="20">
        <v>1.2218748333333334</v>
      </c>
      <c r="E151" s="18">
        <f t="shared" si="10"/>
        <v>2.3424033268044262</v>
      </c>
      <c r="F151" s="18">
        <f t="shared" si="11"/>
        <v>8.7026719837152794E-2</v>
      </c>
      <c r="G151" s="17" t="s">
        <v>331</v>
      </c>
    </row>
    <row r="152" spans="1:7" x14ac:dyDescent="0.2">
      <c r="A152" s="2" t="s">
        <v>16</v>
      </c>
      <c r="B152" s="17" t="s">
        <v>1</v>
      </c>
      <c r="C152" s="11">
        <v>5470</v>
      </c>
      <c r="D152" s="21">
        <v>2.4370833333333333</v>
      </c>
      <c r="E152" s="18">
        <f t="shared" si="10"/>
        <v>3.7379873263334309</v>
      </c>
      <c r="F152" s="18">
        <f t="shared" si="11"/>
        <v>0.38687037965171622</v>
      </c>
      <c r="G152" s="17" t="s">
        <v>331</v>
      </c>
    </row>
    <row r="153" spans="1:7" x14ac:dyDescent="0.2">
      <c r="A153" s="2" t="s">
        <v>17</v>
      </c>
      <c r="B153" s="17" t="s">
        <v>1</v>
      </c>
      <c r="C153" s="11">
        <v>4475</v>
      </c>
      <c r="D153" s="21">
        <v>2.296958333333333</v>
      </c>
      <c r="E153" s="18">
        <f t="shared" si="10"/>
        <v>3.6507930396519308</v>
      </c>
      <c r="F153" s="18">
        <f t="shared" si="11"/>
        <v>0.36115311719435639</v>
      </c>
      <c r="G153" s="17" t="s">
        <v>331</v>
      </c>
    </row>
    <row r="154" spans="1:7" x14ac:dyDescent="0.2">
      <c r="A154" s="2" t="s">
        <v>18</v>
      </c>
      <c r="B154" s="17" t="s">
        <v>1</v>
      </c>
      <c r="C154" s="11">
        <v>9515</v>
      </c>
      <c r="D154" s="21">
        <v>2.5299368686868688</v>
      </c>
      <c r="E154" s="18">
        <f t="shared" si="10"/>
        <v>3.9784087926230391</v>
      </c>
      <c r="F154" s="18">
        <f t="shared" si="11"/>
        <v>0.40310968405209835</v>
      </c>
      <c r="G154" s="17" t="s">
        <v>331</v>
      </c>
    </row>
    <row r="155" spans="1:7" x14ac:dyDescent="0.2">
      <c r="A155" s="2" t="s">
        <v>19</v>
      </c>
      <c r="B155" s="17" t="s">
        <v>1</v>
      </c>
      <c r="C155" s="11">
        <v>9286.4199273900758</v>
      </c>
      <c r="D155" s="21">
        <v>2.5533452604166667</v>
      </c>
      <c r="E155" s="18">
        <f t="shared" si="10"/>
        <v>3.9678483183593238</v>
      </c>
      <c r="F155" s="18">
        <f t="shared" si="11"/>
        <v>0.40710954357653634</v>
      </c>
      <c r="G155" s="17" t="s">
        <v>331</v>
      </c>
    </row>
    <row r="156" spans="1:7" x14ac:dyDescent="0.2">
      <c r="A156" s="2" t="s">
        <v>20</v>
      </c>
      <c r="B156" s="17" t="s">
        <v>1</v>
      </c>
      <c r="C156" s="11">
        <v>7770.588235294118</v>
      </c>
      <c r="D156" s="21">
        <v>2.4666666666666668</v>
      </c>
      <c r="E156" s="18">
        <f t="shared" si="10"/>
        <v>3.8904538962362532</v>
      </c>
      <c r="F156" s="18">
        <f t="shared" si="11"/>
        <v>0.3921104650113138</v>
      </c>
      <c r="G156" s="17" t="s">
        <v>331</v>
      </c>
    </row>
    <row r="157" spans="1:7" x14ac:dyDescent="0.2">
      <c r="A157" s="4" t="s">
        <v>21</v>
      </c>
      <c r="B157" s="17" t="s">
        <v>1</v>
      </c>
      <c r="C157" s="15">
        <v>7680</v>
      </c>
      <c r="D157" s="20">
        <v>2.4685362083333331</v>
      </c>
      <c r="E157" s="18">
        <f t="shared" si="10"/>
        <v>3.8853612200315122</v>
      </c>
      <c r="F157" s="18">
        <f t="shared" si="11"/>
        <v>0.39243950180632475</v>
      </c>
      <c r="G157" s="17" t="s">
        <v>331</v>
      </c>
    </row>
    <row r="158" spans="1:7" x14ac:dyDescent="0.2">
      <c r="A158" s="4" t="s">
        <v>22</v>
      </c>
      <c r="B158" s="17" t="s">
        <v>1</v>
      </c>
      <c r="C158" s="15">
        <v>13550</v>
      </c>
      <c r="D158" s="20">
        <v>2.6406191666666667</v>
      </c>
      <c r="E158" s="18">
        <f t="shared" si="10"/>
        <v>4.1319392952104241</v>
      </c>
      <c r="F158" s="18">
        <f t="shared" si="11"/>
        <v>0.42170577124052211</v>
      </c>
      <c r="G158" s="17" t="s">
        <v>331</v>
      </c>
    </row>
    <row r="159" spans="1:7" x14ac:dyDescent="0.2">
      <c r="A159" s="2" t="s">
        <v>23</v>
      </c>
      <c r="B159" s="17" t="s">
        <v>1</v>
      </c>
      <c r="C159" s="11">
        <v>11950</v>
      </c>
      <c r="D159" s="21">
        <v>2.4629166666666666</v>
      </c>
      <c r="E159" s="18">
        <f t="shared" si="10"/>
        <v>4.0773679052841567</v>
      </c>
      <c r="F159" s="18">
        <f t="shared" si="11"/>
        <v>0.39144971763728137</v>
      </c>
      <c r="G159" s="17" t="s">
        <v>331</v>
      </c>
    </row>
    <row r="160" spans="1:7" x14ac:dyDescent="0.2">
      <c r="A160" s="2" t="s">
        <v>24</v>
      </c>
      <c r="B160" s="17" t="s">
        <v>1</v>
      </c>
      <c r="C160" s="11">
        <v>31600</v>
      </c>
      <c r="D160" s="21">
        <v>2.75</v>
      </c>
      <c r="E160" s="18">
        <f t="shared" si="10"/>
        <v>4.4996870826184034</v>
      </c>
      <c r="F160" s="18">
        <f t="shared" si="11"/>
        <v>0.43933269383026263</v>
      </c>
      <c r="G160" s="17" t="s">
        <v>331</v>
      </c>
    </row>
    <row r="161" spans="1:7" x14ac:dyDescent="0.2">
      <c r="A161" s="4" t="s">
        <v>25</v>
      </c>
      <c r="B161" s="17" t="s">
        <v>1</v>
      </c>
      <c r="C161" s="15">
        <v>69.383529038400511</v>
      </c>
      <c r="D161" s="20">
        <v>1.18426225</v>
      </c>
      <c r="E161" s="18">
        <f t="shared" si="10"/>
        <v>1.8412563854876769</v>
      </c>
      <c r="F161" s="18">
        <f t="shared" si="11"/>
        <v>7.3447885762153983E-2</v>
      </c>
      <c r="G161" s="17" t="s">
        <v>331</v>
      </c>
    </row>
    <row r="162" spans="1:7" x14ac:dyDescent="0.2">
      <c r="A162" s="2" t="s">
        <v>26</v>
      </c>
      <c r="B162" s="17" t="s">
        <v>1</v>
      </c>
      <c r="C162" s="11">
        <v>42.5</v>
      </c>
      <c r="D162" s="20">
        <v>1.0791144722222221</v>
      </c>
      <c r="E162" s="18">
        <f t="shared" si="10"/>
        <v>1.6283889300503116</v>
      </c>
      <c r="F162" s="18">
        <f t="shared" si="11"/>
        <v>3.3067516988276112E-2</v>
      </c>
      <c r="G162" s="17" t="s">
        <v>331</v>
      </c>
    </row>
    <row r="163" spans="1:7" x14ac:dyDescent="0.2">
      <c r="A163" s="2" t="s">
        <v>27</v>
      </c>
      <c r="B163" s="17" t="s">
        <v>1</v>
      </c>
      <c r="C163" s="11">
        <v>20400</v>
      </c>
      <c r="D163" s="21">
        <v>2.7630937499999999</v>
      </c>
      <c r="E163" s="18">
        <f t="shared" si="10"/>
        <v>4.3096301674258983</v>
      </c>
      <c r="F163" s="18">
        <f t="shared" si="11"/>
        <v>0.44139562049991776</v>
      </c>
      <c r="G163" s="17" t="s">
        <v>331</v>
      </c>
    </row>
    <row r="164" spans="1:7" x14ac:dyDescent="0.2">
      <c r="A164" s="2" t="s">
        <v>28</v>
      </c>
      <c r="B164" s="17" t="s">
        <v>1</v>
      </c>
      <c r="C164" s="11">
        <v>856.25</v>
      </c>
      <c r="D164" s="21">
        <v>1.5034375</v>
      </c>
      <c r="E164" s="18">
        <f t="shared" si="10"/>
        <v>2.9326005845004821</v>
      </c>
      <c r="F164" s="18">
        <f t="shared" si="11"/>
        <v>0.17708537858265819</v>
      </c>
      <c r="G164" s="17" t="s">
        <v>331</v>
      </c>
    </row>
    <row r="165" spans="1:7" x14ac:dyDescent="0.2">
      <c r="A165" s="4" t="s">
        <v>29</v>
      </c>
      <c r="B165" s="17" t="s">
        <v>1</v>
      </c>
      <c r="C165" s="15">
        <v>1150</v>
      </c>
      <c r="D165" s="20">
        <v>1.9586778749999998</v>
      </c>
      <c r="E165" s="18">
        <f t="shared" si="10"/>
        <v>3.0606978403536118</v>
      </c>
      <c r="F165" s="18">
        <f t="shared" si="11"/>
        <v>0.29196301761131532</v>
      </c>
      <c r="G165" s="17" t="s">
        <v>331</v>
      </c>
    </row>
    <row r="166" spans="1:7" x14ac:dyDescent="0.2">
      <c r="A166" s="4" t="s">
        <v>30</v>
      </c>
      <c r="B166" s="17" t="s">
        <v>1</v>
      </c>
      <c r="C166" s="15">
        <v>764</v>
      </c>
      <c r="D166" s="20">
        <v>1.9158550000000001</v>
      </c>
      <c r="E166" s="18">
        <f t="shared" si="10"/>
        <v>2.8830933585756897</v>
      </c>
      <c r="F166" s="18">
        <f t="shared" si="11"/>
        <v>0.28236263674522094</v>
      </c>
      <c r="G166" s="17" t="s">
        <v>331</v>
      </c>
    </row>
    <row r="167" spans="1:7" x14ac:dyDescent="0.2">
      <c r="A167" s="2" t="s">
        <v>31</v>
      </c>
      <c r="B167" s="17" t="s">
        <v>1</v>
      </c>
      <c r="C167" s="11">
        <v>39100</v>
      </c>
      <c r="D167" s="21">
        <v>2.4902777777777776</v>
      </c>
      <c r="E167" s="18">
        <f t="shared" si="10"/>
        <v>4.5921767573958672</v>
      </c>
      <c r="F167" s="18">
        <f t="shared" si="11"/>
        <v>0.39624779313091435</v>
      </c>
      <c r="G167" s="17" t="s">
        <v>331</v>
      </c>
    </row>
    <row r="168" spans="1:7" x14ac:dyDescent="0.2">
      <c r="A168" s="2" t="s">
        <v>32</v>
      </c>
      <c r="B168" s="17" t="s">
        <v>1</v>
      </c>
      <c r="C168" s="11">
        <v>44966.666666666679</v>
      </c>
      <c r="D168" s="21">
        <v>2.6729166666666666</v>
      </c>
      <c r="E168" s="18">
        <f t="shared" si="10"/>
        <v>4.6528906949522417</v>
      </c>
      <c r="F168" s="18">
        <f t="shared" si="11"/>
        <v>0.42698541899934128</v>
      </c>
      <c r="G168" s="17" t="s">
        <v>331</v>
      </c>
    </row>
    <row r="169" spans="1:7" x14ac:dyDescent="0.2">
      <c r="A169" s="2" t="s">
        <v>33</v>
      </c>
      <c r="B169" s="17" t="s">
        <v>1</v>
      </c>
      <c r="C169" s="11">
        <v>16730</v>
      </c>
      <c r="D169" s="20">
        <v>2.7415061666666665</v>
      </c>
      <c r="E169" s="18">
        <f t="shared" si="10"/>
        <v>4.2234959409623949</v>
      </c>
      <c r="F169" s="18">
        <f t="shared" si="11"/>
        <v>0.43798922711035981</v>
      </c>
      <c r="G169" s="17" t="s">
        <v>331</v>
      </c>
    </row>
    <row r="170" spans="1:7" x14ac:dyDescent="0.2">
      <c r="A170" s="4" t="s">
        <v>34</v>
      </c>
      <c r="B170" s="17" t="s">
        <v>1</v>
      </c>
      <c r="C170" s="14">
        <v>984.9848484848485</v>
      </c>
      <c r="D170" s="20">
        <v>1.6690438333333333</v>
      </c>
      <c r="E170" s="18">
        <f t="shared" si="10"/>
        <v>2.9934295500204211</v>
      </c>
      <c r="F170" s="18">
        <f t="shared" si="11"/>
        <v>0.22246774250597737</v>
      </c>
      <c r="G170" s="17" t="s">
        <v>331</v>
      </c>
    </row>
    <row r="171" spans="1:7" x14ac:dyDescent="0.2">
      <c r="A171" s="4" t="s">
        <v>35</v>
      </c>
      <c r="B171" s="17" t="s">
        <v>1</v>
      </c>
      <c r="C171" s="14">
        <v>1940</v>
      </c>
      <c r="D171" s="20">
        <v>2.192545</v>
      </c>
      <c r="E171" s="18">
        <f t="shared" si="10"/>
        <v>3.287801729930226</v>
      </c>
      <c r="F171" s="18">
        <f t="shared" si="11"/>
        <v>0.34094851563038392</v>
      </c>
      <c r="G171" s="17" t="s">
        <v>331</v>
      </c>
    </row>
    <row r="172" spans="1:7" x14ac:dyDescent="0.2">
      <c r="A172" s="2" t="s">
        <v>36</v>
      </c>
      <c r="B172" s="17" t="s">
        <v>1</v>
      </c>
      <c r="C172" s="11">
        <v>56950</v>
      </c>
      <c r="D172" s="21">
        <v>2.5656249999999998</v>
      </c>
      <c r="E172" s="18">
        <f t="shared" si="10"/>
        <v>4.7554937284151189</v>
      </c>
      <c r="F172" s="18">
        <f t="shared" si="11"/>
        <v>0.40919317879953476</v>
      </c>
      <c r="G172" s="17" t="s">
        <v>331</v>
      </c>
    </row>
    <row r="173" spans="1:7" x14ac:dyDescent="0.2">
      <c r="A173" s="2" t="s">
        <v>37</v>
      </c>
      <c r="B173" s="17" t="s">
        <v>1</v>
      </c>
      <c r="C173" s="11">
        <v>8583.3333333333339</v>
      </c>
      <c r="D173" s="20">
        <v>2.2616666666666667</v>
      </c>
      <c r="E173" s="18">
        <f t="shared" si="10"/>
        <v>3.9336559786575473</v>
      </c>
      <c r="F173" s="18">
        <f t="shared" si="11"/>
        <v>0.35442859727609344</v>
      </c>
      <c r="G173" s="17" t="s">
        <v>331</v>
      </c>
    </row>
    <row r="174" spans="1:7" x14ac:dyDescent="0.2">
      <c r="A174" s="2" t="s">
        <v>38</v>
      </c>
      <c r="B174" s="17" t="s">
        <v>1</v>
      </c>
      <c r="C174" s="11">
        <v>6100</v>
      </c>
      <c r="D174" s="20">
        <v>2.6983333333333333</v>
      </c>
      <c r="E174" s="18">
        <f t="shared" si="10"/>
        <v>3.7853298350107671</v>
      </c>
      <c r="F174" s="18">
        <f t="shared" si="11"/>
        <v>0.4310955983697301</v>
      </c>
      <c r="G174" s="17" t="s">
        <v>331</v>
      </c>
    </row>
    <row r="175" spans="1:7" x14ac:dyDescent="0.2">
      <c r="A175" s="4" t="s">
        <v>39</v>
      </c>
      <c r="B175" s="17" t="s">
        <v>1</v>
      </c>
      <c r="C175" s="15">
        <v>3642.5213675213677</v>
      </c>
      <c r="D175" s="20">
        <v>2.3202922222222226</v>
      </c>
      <c r="E175" s="18">
        <f t="shared" si="10"/>
        <v>3.5614021080794758</v>
      </c>
      <c r="F175" s="18">
        <f t="shared" si="11"/>
        <v>0.36554268424718622</v>
      </c>
      <c r="G175" s="17" t="s">
        <v>331</v>
      </c>
    </row>
    <row r="176" spans="1:7" x14ac:dyDescent="0.2">
      <c r="A176" s="4" t="s">
        <v>40</v>
      </c>
      <c r="B176" s="17" t="s">
        <v>1</v>
      </c>
      <c r="C176" s="15">
        <v>11000</v>
      </c>
      <c r="D176" s="20">
        <v>2.746105833333333</v>
      </c>
      <c r="E176" s="18">
        <f t="shared" si="10"/>
        <v>4.0413926851582254</v>
      </c>
      <c r="F176" s="18">
        <f t="shared" si="11"/>
        <v>0.43871727068186017</v>
      </c>
      <c r="G176" s="17" t="s">
        <v>331</v>
      </c>
    </row>
    <row r="177" spans="1:7" x14ac:dyDescent="0.2">
      <c r="A177" s="4" t="s">
        <v>41</v>
      </c>
      <c r="B177" s="17" t="s">
        <v>1</v>
      </c>
      <c r="C177" s="15">
        <v>418</v>
      </c>
      <c r="D177" s="20">
        <v>1.4853629583333334</v>
      </c>
      <c r="E177" s="18">
        <f t="shared" ref="E177:E240" si="12">LOG(C177)</f>
        <v>2.621176281775035</v>
      </c>
      <c r="F177" s="18">
        <f t="shared" ref="F177:F240" si="13">LOG(D177)</f>
        <v>0.17183258937086782</v>
      </c>
      <c r="G177" s="17" t="s">
        <v>331</v>
      </c>
    </row>
    <row r="178" spans="1:7" x14ac:dyDescent="0.2">
      <c r="A178" s="6" t="s">
        <v>42</v>
      </c>
      <c r="B178" s="17" t="s">
        <v>1</v>
      </c>
      <c r="C178" s="11">
        <v>758.51002506265661</v>
      </c>
      <c r="D178" s="20">
        <v>1.8959659090909091</v>
      </c>
      <c r="E178" s="18">
        <f t="shared" si="12"/>
        <v>2.8799613251367515</v>
      </c>
      <c r="F178" s="18">
        <f t="shared" si="13"/>
        <v>0.27783052412714898</v>
      </c>
      <c r="G178" s="17" t="s">
        <v>331</v>
      </c>
    </row>
    <row r="179" spans="1:7" x14ac:dyDescent="0.2">
      <c r="A179" s="2" t="s">
        <v>43</v>
      </c>
      <c r="B179" s="17" t="s">
        <v>1</v>
      </c>
      <c r="C179" s="11">
        <v>14533.333333333334</v>
      </c>
      <c r="D179" s="20">
        <v>2.494791666666667</v>
      </c>
      <c r="E179" s="18">
        <f t="shared" si="12"/>
        <v>4.1623652345489237</v>
      </c>
      <c r="F179" s="18">
        <f t="shared" si="13"/>
        <v>0.39703428471101365</v>
      </c>
      <c r="G179" s="17" t="s">
        <v>331</v>
      </c>
    </row>
    <row r="180" spans="1:7" x14ac:dyDescent="0.2">
      <c r="A180" s="2" t="s">
        <v>44</v>
      </c>
      <c r="B180" s="17" t="s">
        <v>1</v>
      </c>
      <c r="C180" s="11">
        <v>122.5</v>
      </c>
      <c r="D180" s="20">
        <v>1.501404972222222</v>
      </c>
      <c r="E180" s="18">
        <f t="shared" si="12"/>
        <v>2.0881360887005513</v>
      </c>
      <c r="F180" s="18">
        <f t="shared" si="13"/>
        <v>0.17649784979138858</v>
      </c>
      <c r="G180" s="17" t="s">
        <v>331</v>
      </c>
    </row>
    <row r="181" spans="1:7" x14ac:dyDescent="0.2">
      <c r="A181" s="4" t="s">
        <v>45</v>
      </c>
      <c r="B181" s="17" t="s">
        <v>1</v>
      </c>
      <c r="C181" s="15">
        <v>125.5</v>
      </c>
      <c r="D181" s="20">
        <v>1.4478746666666666</v>
      </c>
      <c r="E181" s="18">
        <f t="shared" si="12"/>
        <v>2.0986437258170572</v>
      </c>
      <c r="F181" s="18">
        <f t="shared" si="13"/>
        <v>0.16073096936741574</v>
      </c>
      <c r="G181" s="17" t="s">
        <v>331</v>
      </c>
    </row>
    <row r="182" spans="1:7" x14ac:dyDescent="0.2">
      <c r="A182" s="2" t="s">
        <v>46</v>
      </c>
      <c r="B182" s="17" t="s">
        <v>1</v>
      </c>
      <c r="C182" s="11">
        <v>16566.666666666668</v>
      </c>
      <c r="D182" s="21">
        <v>2.5083333333333333</v>
      </c>
      <c r="E182" s="18">
        <f t="shared" si="12"/>
        <v>4.2192351340136698</v>
      </c>
      <c r="F182" s="18">
        <f t="shared" si="13"/>
        <v>0.39938524954621851</v>
      </c>
      <c r="G182" s="17" t="s">
        <v>331</v>
      </c>
    </row>
    <row r="183" spans="1:7" x14ac:dyDescent="0.2">
      <c r="A183" s="4" t="s">
        <v>47</v>
      </c>
      <c r="B183" s="17" t="s">
        <v>1</v>
      </c>
      <c r="C183" s="15">
        <v>7900</v>
      </c>
      <c r="D183" s="20">
        <v>2.5583333333333336</v>
      </c>
      <c r="E183" s="18">
        <f t="shared" si="12"/>
        <v>3.8976270912904414</v>
      </c>
      <c r="F183" s="18">
        <f t="shared" si="13"/>
        <v>0.40795712942956169</v>
      </c>
      <c r="G183" s="17" t="s">
        <v>331</v>
      </c>
    </row>
    <row r="184" spans="1:7" x14ac:dyDescent="0.2">
      <c r="A184" s="4" t="s">
        <v>48</v>
      </c>
      <c r="B184" s="17" t="s">
        <v>1</v>
      </c>
      <c r="C184" s="15">
        <v>7035</v>
      </c>
      <c r="D184" s="20">
        <v>2.5218750000000001</v>
      </c>
      <c r="E184" s="18">
        <f t="shared" si="12"/>
        <v>3.8472641017707647</v>
      </c>
      <c r="F184" s="18">
        <f t="shared" si="13"/>
        <v>0.40172355640216445</v>
      </c>
      <c r="G184" s="17" t="s">
        <v>331</v>
      </c>
    </row>
    <row r="185" spans="1:7" x14ac:dyDescent="0.2">
      <c r="A185" s="4" t="s">
        <v>49</v>
      </c>
      <c r="B185" s="17" t="s">
        <v>1</v>
      </c>
      <c r="C185" s="15">
        <v>3508.2521186440677</v>
      </c>
      <c r="D185" s="20">
        <v>2.2267539166666666</v>
      </c>
      <c r="E185" s="18">
        <f t="shared" si="12"/>
        <v>3.5450907961539389</v>
      </c>
      <c r="F185" s="18">
        <f t="shared" si="13"/>
        <v>0.34767222487467619</v>
      </c>
      <c r="G185" s="17" t="s">
        <v>331</v>
      </c>
    </row>
    <row r="186" spans="1:7" x14ac:dyDescent="0.2">
      <c r="A186" s="4" t="s">
        <v>50</v>
      </c>
      <c r="B186" s="17" t="s">
        <v>1</v>
      </c>
      <c r="C186" s="16">
        <v>24500</v>
      </c>
      <c r="D186" s="20">
        <v>2.9585794999999999</v>
      </c>
      <c r="E186" s="18">
        <f t="shared" si="12"/>
        <v>4.3891660843645326</v>
      </c>
      <c r="F186" s="18">
        <f t="shared" si="13"/>
        <v>0.47108324369835347</v>
      </c>
      <c r="G186" s="17" t="s">
        <v>331</v>
      </c>
    </row>
    <row r="187" spans="1:7" x14ac:dyDescent="0.2">
      <c r="A187" s="4" t="s">
        <v>51</v>
      </c>
      <c r="B187" s="17" t="s">
        <v>1</v>
      </c>
      <c r="C187" s="16">
        <v>16200</v>
      </c>
      <c r="D187" s="21">
        <v>2.3723928541666668</v>
      </c>
      <c r="E187" s="18">
        <f t="shared" si="12"/>
        <v>4.2095150145426308</v>
      </c>
      <c r="F187" s="18">
        <f t="shared" si="13"/>
        <v>0.37518660723422792</v>
      </c>
      <c r="G187" s="17" t="s">
        <v>331</v>
      </c>
    </row>
    <row r="188" spans="1:7" x14ac:dyDescent="0.2">
      <c r="A188" s="4" t="s">
        <v>52</v>
      </c>
      <c r="B188" s="17" t="s">
        <v>1</v>
      </c>
      <c r="C188" s="16">
        <v>27100</v>
      </c>
      <c r="D188" s="20">
        <v>2.7013591666666663</v>
      </c>
      <c r="E188" s="18">
        <f t="shared" si="12"/>
        <v>4.4329692908744054</v>
      </c>
      <c r="F188" s="18">
        <f t="shared" si="13"/>
        <v>0.43158233084843156</v>
      </c>
      <c r="G188" s="17" t="s">
        <v>331</v>
      </c>
    </row>
    <row r="189" spans="1:7" x14ac:dyDescent="0.2">
      <c r="A189" s="4" t="s">
        <v>53</v>
      </c>
      <c r="B189" s="17" t="s">
        <v>1</v>
      </c>
      <c r="C189" s="16">
        <v>38000</v>
      </c>
      <c r="D189" s="20">
        <v>2.2763779166666667</v>
      </c>
      <c r="E189" s="18">
        <f t="shared" si="12"/>
        <v>4.5797835966168101</v>
      </c>
      <c r="F189" s="18">
        <f t="shared" si="13"/>
        <v>0.35724436382948344</v>
      </c>
      <c r="G189" s="17" t="s">
        <v>331</v>
      </c>
    </row>
    <row r="190" spans="1:7" x14ac:dyDescent="0.2">
      <c r="A190" s="8" t="s">
        <v>54</v>
      </c>
      <c r="B190" s="17" t="s">
        <v>1</v>
      </c>
      <c r="C190" s="12">
        <v>75400</v>
      </c>
      <c r="D190" s="20">
        <v>2.25</v>
      </c>
      <c r="E190" s="18">
        <f t="shared" si="12"/>
        <v>4.8773713458697738</v>
      </c>
      <c r="F190" s="18">
        <f t="shared" si="13"/>
        <v>0.35218251811136247</v>
      </c>
      <c r="G190" s="17" t="s">
        <v>331</v>
      </c>
    </row>
    <row r="191" spans="1:7" x14ac:dyDescent="0.2">
      <c r="A191" s="4" t="s">
        <v>55</v>
      </c>
      <c r="B191" s="17" t="s">
        <v>1</v>
      </c>
      <c r="C191" s="16">
        <v>9700</v>
      </c>
      <c r="D191" s="20">
        <v>2.2956079166666665</v>
      </c>
      <c r="E191" s="18">
        <f t="shared" si="12"/>
        <v>3.9867717342662448</v>
      </c>
      <c r="F191" s="18">
        <f t="shared" si="13"/>
        <v>0.36089771379173541</v>
      </c>
      <c r="G191" s="17" t="s">
        <v>331</v>
      </c>
    </row>
    <row r="192" spans="1:7" x14ac:dyDescent="0.2">
      <c r="A192" s="4" t="s">
        <v>56</v>
      </c>
      <c r="B192" s="17" t="s">
        <v>1</v>
      </c>
      <c r="C192" s="16">
        <v>45400</v>
      </c>
      <c r="D192" s="20">
        <v>1.8754577916666668</v>
      </c>
      <c r="E192" s="18">
        <f t="shared" si="12"/>
        <v>4.6570558528571038</v>
      </c>
      <c r="F192" s="18">
        <f t="shared" si="13"/>
        <v>0.27310729453178084</v>
      </c>
      <c r="G192" s="17" t="s">
        <v>331</v>
      </c>
    </row>
    <row r="193" spans="1:7" x14ac:dyDescent="0.2">
      <c r="A193" s="2" t="s">
        <v>4</v>
      </c>
      <c r="B193" s="17" t="s">
        <v>1</v>
      </c>
      <c r="C193" s="11">
        <v>3450000</v>
      </c>
      <c r="D193" s="21">
        <v>3.625</v>
      </c>
      <c r="E193" s="18">
        <f t="shared" si="12"/>
        <v>6.5378190950732744</v>
      </c>
      <c r="F193" s="18">
        <f t="shared" si="13"/>
        <v>0.55930801090701254</v>
      </c>
      <c r="G193" s="17" t="s">
        <v>331</v>
      </c>
    </row>
    <row r="194" spans="1:7" x14ac:dyDescent="0.2">
      <c r="A194" s="9" t="s">
        <v>3</v>
      </c>
      <c r="B194" s="17" t="s">
        <v>1</v>
      </c>
      <c r="C194" s="12">
        <v>4540000</v>
      </c>
      <c r="D194" s="22">
        <v>4.7939866666666671</v>
      </c>
      <c r="E194" s="18">
        <f t="shared" si="12"/>
        <v>6.6570558528571038</v>
      </c>
      <c r="F194" s="18">
        <f t="shared" si="13"/>
        <v>0.68069682181254021</v>
      </c>
      <c r="G194" s="17" t="s">
        <v>331</v>
      </c>
    </row>
    <row r="195" spans="1:7" x14ac:dyDescent="0.2">
      <c r="A195" s="4" t="s">
        <v>57</v>
      </c>
      <c r="B195" s="17" t="s">
        <v>1</v>
      </c>
      <c r="C195" s="14">
        <v>453</v>
      </c>
      <c r="D195" s="20">
        <v>1.7300098333333331</v>
      </c>
      <c r="E195" s="18">
        <f t="shared" si="12"/>
        <v>2.6560982020128319</v>
      </c>
      <c r="F195" s="18">
        <f t="shared" si="13"/>
        <v>0.2380485716549621</v>
      </c>
      <c r="G195" s="17" t="s">
        <v>331</v>
      </c>
    </row>
    <row r="196" spans="1:7" x14ac:dyDescent="0.2">
      <c r="A196" s="2" t="s">
        <v>58</v>
      </c>
      <c r="B196" s="17" t="s">
        <v>1</v>
      </c>
      <c r="C196" s="11">
        <v>18666.666666666668</v>
      </c>
      <c r="D196" s="20">
        <v>2.5715391666666672</v>
      </c>
      <c r="E196" s="18">
        <f t="shared" si="12"/>
        <v>4.2710667722865381</v>
      </c>
      <c r="F196" s="18">
        <f t="shared" si="13"/>
        <v>0.41019314337134971</v>
      </c>
      <c r="G196" s="17" t="s">
        <v>331</v>
      </c>
    </row>
    <row r="197" spans="1:7" x14ac:dyDescent="0.2">
      <c r="A197" s="2" t="s">
        <v>59</v>
      </c>
      <c r="B197" s="17" t="s">
        <v>1</v>
      </c>
      <c r="C197" s="12">
        <v>1000</v>
      </c>
      <c r="D197" s="21">
        <v>1.6850000000000001</v>
      </c>
      <c r="E197" s="18">
        <f t="shared" si="12"/>
        <v>3</v>
      </c>
      <c r="F197" s="18">
        <f t="shared" si="13"/>
        <v>0.22659990520735745</v>
      </c>
      <c r="G197" s="17" t="s">
        <v>331</v>
      </c>
    </row>
    <row r="198" spans="1:7" x14ac:dyDescent="0.2">
      <c r="A198" s="2" t="s">
        <v>60</v>
      </c>
      <c r="B198" s="17" t="s">
        <v>1</v>
      </c>
      <c r="C198" s="12">
        <v>450</v>
      </c>
      <c r="D198" s="21">
        <v>1.9146666666666665</v>
      </c>
      <c r="E198" s="18">
        <f t="shared" si="12"/>
        <v>2.6532125137753435</v>
      </c>
      <c r="F198" s="18">
        <f t="shared" si="13"/>
        <v>0.28209317651458143</v>
      </c>
      <c r="G198" s="17" t="s">
        <v>331</v>
      </c>
    </row>
    <row r="199" spans="1:7" x14ac:dyDescent="0.2">
      <c r="A199" s="3" t="s">
        <v>61</v>
      </c>
      <c r="B199" s="17" t="s">
        <v>1</v>
      </c>
      <c r="C199" s="12">
        <v>95</v>
      </c>
      <c r="D199" s="21">
        <v>1.0866666666666667</v>
      </c>
      <c r="E199" s="18">
        <f t="shared" si="12"/>
        <v>1.9777236052888478</v>
      </c>
      <c r="F199" s="18">
        <f t="shared" si="13"/>
        <v>3.6096345348276569E-2</v>
      </c>
      <c r="G199" s="17" t="s">
        <v>331</v>
      </c>
    </row>
    <row r="200" spans="1:7" x14ac:dyDescent="0.2">
      <c r="A200" s="3" t="s">
        <v>62</v>
      </c>
      <c r="B200" s="17" t="s">
        <v>1</v>
      </c>
      <c r="C200" s="12">
        <v>400</v>
      </c>
      <c r="D200" s="21">
        <v>1.26</v>
      </c>
      <c r="E200" s="18">
        <f t="shared" si="12"/>
        <v>2.6020599913279625</v>
      </c>
      <c r="F200" s="18">
        <f t="shared" si="13"/>
        <v>0.10037054511756291</v>
      </c>
      <c r="G200" s="17" t="s">
        <v>331</v>
      </c>
    </row>
    <row r="201" spans="1:7" x14ac:dyDescent="0.2">
      <c r="A201" s="2" t="s">
        <v>63</v>
      </c>
      <c r="B201" s="17" t="s">
        <v>1</v>
      </c>
      <c r="C201" s="11">
        <v>66</v>
      </c>
      <c r="D201" s="21">
        <v>1.2864583333333333</v>
      </c>
      <c r="E201" s="18">
        <f t="shared" si="12"/>
        <v>1.8195439355418688</v>
      </c>
      <c r="F201" s="18">
        <f t="shared" si="13"/>
        <v>0.1093957245561161</v>
      </c>
      <c r="G201" s="17" t="s">
        <v>331</v>
      </c>
    </row>
    <row r="202" spans="1:7" x14ac:dyDescent="0.2">
      <c r="A202" s="4" t="s">
        <v>64</v>
      </c>
      <c r="B202" s="17" t="s">
        <v>1</v>
      </c>
      <c r="C202" s="14">
        <v>10622.5</v>
      </c>
      <c r="D202" s="20">
        <v>2.0449999999999999</v>
      </c>
      <c r="E202" s="18">
        <f t="shared" si="12"/>
        <v>4.0262267397615519</v>
      </c>
      <c r="F202" s="18">
        <f t="shared" si="13"/>
        <v>0.31069331234336062</v>
      </c>
      <c r="G202" s="17" t="s">
        <v>331</v>
      </c>
    </row>
    <row r="203" spans="1:7" x14ac:dyDescent="0.2">
      <c r="A203" s="4" t="s">
        <v>65</v>
      </c>
      <c r="B203" s="17" t="s">
        <v>1</v>
      </c>
      <c r="C203" s="10">
        <v>59.375</v>
      </c>
      <c r="D203" s="20">
        <v>1.2895380833333332</v>
      </c>
      <c r="E203" s="18">
        <f t="shared" si="12"/>
        <v>1.773603622632923</v>
      </c>
      <c r="F203" s="18">
        <f t="shared" si="13"/>
        <v>0.11043417248193747</v>
      </c>
      <c r="G203" s="17" t="s">
        <v>331</v>
      </c>
    </row>
    <row r="204" spans="1:7" x14ac:dyDescent="0.2">
      <c r="A204" s="2" t="s">
        <v>66</v>
      </c>
      <c r="B204" s="17" t="s">
        <v>1</v>
      </c>
      <c r="C204" s="11">
        <v>39540</v>
      </c>
      <c r="D204" s="21">
        <v>2.7760416666666665</v>
      </c>
      <c r="E204" s="18">
        <f t="shared" si="12"/>
        <v>4.5970366649776535</v>
      </c>
      <c r="F204" s="18">
        <f t="shared" si="13"/>
        <v>0.44342598032302261</v>
      </c>
      <c r="G204" s="17" t="s">
        <v>331</v>
      </c>
    </row>
    <row r="205" spans="1:7" x14ac:dyDescent="0.2">
      <c r="A205" s="4" t="s">
        <v>67</v>
      </c>
      <c r="B205" s="17" t="s">
        <v>1</v>
      </c>
      <c r="C205" s="14">
        <v>30</v>
      </c>
      <c r="D205" s="20">
        <v>0.89778691666666666</v>
      </c>
      <c r="E205" s="18">
        <f t="shared" si="12"/>
        <v>1.4771212547196624</v>
      </c>
      <c r="F205" s="18">
        <f t="shared" si="13"/>
        <v>-4.6826727805910871E-2</v>
      </c>
      <c r="G205" s="17" t="s">
        <v>331</v>
      </c>
    </row>
    <row r="206" spans="1:7" x14ac:dyDescent="0.2">
      <c r="A206" s="4" t="s">
        <v>68</v>
      </c>
      <c r="B206" s="17" t="s">
        <v>1</v>
      </c>
      <c r="C206" s="14">
        <v>15.75</v>
      </c>
      <c r="D206" s="20">
        <v>0.83891125000000011</v>
      </c>
      <c r="E206" s="18">
        <f t="shared" si="12"/>
        <v>1.1972805581256194</v>
      </c>
      <c r="F206" s="18">
        <f t="shared" si="13"/>
        <v>-7.6283981571775086E-2</v>
      </c>
      <c r="G206" s="17" t="s">
        <v>331</v>
      </c>
    </row>
    <row r="207" spans="1:7" x14ac:dyDescent="0.2">
      <c r="A207" s="4" t="s">
        <v>69</v>
      </c>
      <c r="B207" s="17" t="s">
        <v>1</v>
      </c>
      <c r="C207" s="14">
        <v>755</v>
      </c>
      <c r="D207" s="20">
        <v>1.2508333333333332</v>
      </c>
      <c r="E207" s="18">
        <f t="shared" si="12"/>
        <v>2.8779469516291885</v>
      </c>
      <c r="F207" s="18">
        <f t="shared" si="13"/>
        <v>9.7199446195645536E-2</v>
      </c>
      <c r="G207" s="17" t="s">
        <v>331</v>
      </c>
    </row>
    <row r="208" spans="1:7" x14ac:dyDescent="0.2">
      <c r="A208" s="4" t="s">
        <v>70</v>
      </c>
      <c r="B208" s="17" t="s">
        <v>1</v>
      </c>
      <c r="C208" s="14">
        <v>4075</v>
      </c>
      <c r="D208" s="20">
        <v>2.5633333333333335</v>
      </c>
      <c r="E208" s="18">
        <f t="shared" si="12"/>
        <v>3.6101276130759956</v>
      </c>
      <c r="F208" s="18">
        <f t="shared" si="13"/>
        <v>0.4088050850817686</v>
      </c>
      <c r="G208" s="17" t="s">
        <v>331</v>
      </c>
    </row>
    <row r="209" spans="1:7" x14ac:dyDescent="0.2">
      <c r="A209" s="2" t="s">
        <v>71</v>
      </c>
      <c r="B209" s="17" t="s">
        <v>1</v>
      </c>
      <c r="C209" s="12">
        <v>100</v>
      </c>
      <c r="D209" s="21">
        <v>1.2435833333333333</v>
      </c>
      <c r="E209" s="18">
        <f t="shared" si="12"/>
        <v>2</v>
      </c>
      <c r="F209" s="18">
        <f t="shared" si="13"/>
        <v>9.4674892938644714E-2</v>
      </c>
      <c r="G209" s="17" t="s">
        <v>331</v>
      </c>
    </row>
    <row r="210" spans="1:7" x14ac:dyDescent="0.2">
      <c r="A210" s="4" t="s">
        <v>72</v>
      </c>
      <c r="B210" s="17" t="s">
        <v>1</v>
      </c>
      <c r="C210" s="14">
        <v>43</v>
      </c>
      <c r="D210" s="20">
        <v>0.88416666666666666</v>
      </c>
      <c r="E210" s="18">
        <f t="shared" si="12"/>
        <v>1.6334684555795864</v>
      </c>
      <c r="F210" s="18">
        <f t="shared" si="13"/>
        <v>-5.3465862146284168E-2</v>
      </c>
      <c r="G210" s="17" t="s">
        <v>331</v>
      </c>
    </row>
    <row r="211" spans="1:7" x14ac:dyDescent="0.2">
      <c r="A211" s="2" t="s">
        <v>73</v>
      </c>
      <c r="B211" s="17" t="s">
        <v>1</v>
      </c>
      <c r="C211" s="11">
        <v>18.87</v>
      </c>
      <c r="D211" s="20">
        <v>0.70929341666666668</v>
      </c>
      <c r="E211" s="18">
        <f t="shared" si="12"/>
        <v>1.2757719001649315</v>
      </c>
      <c r="F211" s="18">
        <f t="shared" si="13"/>
        <v>-0.1491740710532139</v>
      </c>
      <c r="G211" s="17" t="s">
        <v>331</v>
      </c>
    </row>
    <row r="212" spans="1:7" x14ac:dyDescent="0.2">
      <c r="A212" s="2" t="s">
        <v>74</v>
      </c>
      <c r="B212" s="17" t="s">
        <v>1</v>
      </c>
      <c r="C212" s="11">
        <v>7855</v>
      </c>
      <c r="D212" s="20">
        <v>1.8179949999999998</v>
      </c>
      <c r="E212" s="18">
        <f t="shared" si="12"/>
        <v>3.8951461893759922</v>
      </c>
      <c r="F212" s="18">
        <f t="shared" si="13"/>
        <v>0.25959268445503791</v>
      </c>
      <c r="G212" s="17" t="s">
        <v>331</v>
      </c>
    </row>
    <row r="213" spans="1:7" x14ac:dyDescent="0.2">
      <c r="A213" s="4" t="s">
        <v>75</v>
      </c>
      <c r="B213" s="17" t="s">
        <v>1</v>
      </c>
      <c r="C213" s="14">
        <v>995.27777777777783</v>
      </c>
      <c r="D213" s="20">
        <v>1.7270399999999999</v>
      </c>
      <c r="E213" s="18">
        <f t="shared" si="12"/>
        <v>2.9979443073988232</v>
      </c>
      <c r="F213" s="18">
        <f t="shared" si="13"/>
        <v>0.23730239638511977</v>
      </c>
      <c r="G213" s="17" t="s">
        <v>331</v>
      </c>
    </row>
    <row r="214" spans="1:7" x14ac:dyDescent="0.2">
      <c r="A214" s="4" t="s">
        <v>76</v>
      </c>
      <c r="B214" s="17" t="s">
        <v>1</v>
      </c>
      <c r="C214" s="16">
        <v>3048.5714285714284</v>
      </c>
      <c r="D214" s="20">
        <v>2.2479814166666667</v>
      </c>
      <c r="E214" s="18">
        <f t="shared" si="12"/>
        <v>3.4840963750741945</v>
      </c>
      <c r="F214" s="18">
        <f t="shared" si="13"/>
        <v>0.35179271674022605</v>
      </c>
      <c r="G214" s="17" t="s">
        <v>331</v>
      </c>
    </row>
    <row r="215" spans="1:7" x14ac:dyDescent="0.2">
      <c r="A215" s="9" t="s">
        <v>77</v>
      </c>
      <c r="B215" s="17" t="s">
        <v>1</v>
      </c>
      <c r="C215" s="14">
        <v>16.95</v>
      </c>
      <c r="D215" s="20">
        <v>0.88666666666666671</v>
      </c>
      <c r="E215" s="18">
        <f t="shared" si="12"/>
        <v>1.2291697025391009</v>
      </c>
      <c r="F215" s="18">
        <f t="shared" si="13"/>
        <v>-5.2239618088595424E-2</v>
      </c>
      <c r="G215" s="17" t="s">
        <v>331</v>
      </c>
    </row>
    <row r="216" spans="1:7" x14ac:dyDescent="0.2">
      <c r="A216" s="4" t="s">
        <v>78</v>
      </c>
      <c r="B216" s="17" t="s">
        <v>1</v>
      </c>
      <c r="C216" s="15">
        <v>1848.5</v>
      </c>
      <c r="D216" s="20">
        <v>2.1441124166666667</v>
      </c>
      <c r="E216" s="18">
        <f t="shared" si="12"/>
        <v>3.2668194549091254</v>
      </c>
      <c r="F216" s="18">
        <f t="shared" si="13"/>
        <v>0.33124755185007387</v>
      </c>
      <c r="G216" s="17" t="s">
        <v>331</v>
      </c>
    </row>
    <row r="217" spans="1:7" x14ac:dyDescent="0.2">
      <c r="A217" s="2" t="s">
        <v>79</v>
      </c>
      <c r="B217" s="17" t="s">
        <v>1</v>
      </c>
      <c r="C217" s="12">
        <v>270</v>
      </c>
      <c r="D217" s="21">
        <v>1.2658101851851855</v>
      </c>
      <c r="E217" s="18">
        <f t="shared" si="12"/>
        <v>2.4313637641589874</v>
      </c>
      <c r="F217" s="18">
        <f t="shared" si="13"/>
        <v>0.1023685858494514</v>
      </c>
      <c r="G217" s="17" t="s">
        <v>331</v>
      </c>
    </row>
    <row r="218" spans="1:7" x14ac:dyDescent="0.2">
      <c r="A218" s="4" t="s">
        <v>80</v>
      </c>
      <c r="B218" s="17" t="s">
        <v>1</v>
      </c>
      <c r="C218" s="14">
        <v>1375</v>
      </c>
      <c r="D218" s="20">
        <v>2.222480416666667</v>
      </c>
      <c r="E218" s="18">
        <f t="shared" si="12"/>
        <v>3.1383026981662816</v>
      </c>
      <c r="F218" s="18">
        <f t="shared" si="13"/>
        <v>0.34683794288361275</v>
      </c>
      <c r="G218" s="17" t="s">
        <v>331</v>
      </c>
    </row>
    <row r="219" spans="1:7" x14ac:dyDescent="0.2">
      <c r="A219" s="4" t="s">
        <v>81</v>
      </c>
      <c r="B219" s="17" t="s">
        <v>1</v>
      </c>
      <c r="C219" s="14">
        <v>1295</v>
      </c>
      <c r="D219" s="20">
        <v>2.0418146666666663</v>
      </c>
      <c r="E219" s="18">
        <f t="shared" si="12"/>
        <v>3.1122697684172707</v>
      </c>
      <c r="F219" s="18">
        <f t="shared" si="13"/>
        <v>0.31001631909426541</v>
      </c>
      <c r="G219" s="17" t="s">
        <v>331</v>
      </c>
    </row>
    <row r="220" spans="1:7" x14ac:dyDescent="0.2">
      <c r="A220" s="5" t="s">
        <v>82</v>
      </c>
      <c r="B220" s="17" t="s">
        <v>1</v>
      </c>
      <c r="C220" s="16">
        <v>602</v>
      </c>
      <c r="D220" s="20">
        <v>2.2035776666666664</v>
      </c>
      <c r="E220" s="18">
        <f t="shared" si="12"/>
        <v>2.7795964912578244</v>
      </c>
      <c r="F220" s="18">
        <f t="shared" si="13"/>
        <v>0.34312836213449299</v>
      </c>
      <c r="G220" s="17" t="s">
        <v>331</v>
      </c>
    </row>
    <row r="221" spans="1:7" x14ac:dyDescent="0.2">
      <c r="A221" s="5" t="s">
        <v>83</v>
      </c>
      <c r="B221" s="17" t="s">
        <v>1</v>
      </c>
      <c r="C221" s="16">
        <v>514.03846153846166</v>
      </c>
      <c r="D221" s="20">
        <v>1.8365541666666665</v>
      </c>
      <c r="E221" s="18">
        <f t="shared" si="12"/>
        <v>2.710995615121738</v>
      </c>
      <c r="F221" s="18">
        <f t="shared" si="13"/>
        <v>0.26400374179512937</v>
      </c>
      <c r="G221" s="17" t="s">
        <v>331</v>
      </c>
    </row>
    <row r="222" spans="1:7" x14ac:dyDescent="0.2">
      <c r="A222" s="4" t="s">
        <v>84</v>
      </c>
      <c r="B222" s="17" t="s">
        <v>1</v>
      </c>
      <c r="C222" s="16">
        <v>250</v>
      </c>
      <c r="D222" s="20">
        <v>1.8607763749999999</v>
      </c>
      <c r="E222" s="18">
        <f t="shared" si="12"/>
        <v>2.3979400086720375</v>
      </c>
      <c r="F222" s="18">
        <f t="shared" si="13"/>
        <v>0.26969418348053176</v>
      </c>
      <c r="G222" s="17" t="s">
        <v>331</v>
      </c>
    </row>
    <row r="223" spans="1:7" x14ac:dyDescent="0.2">
      <c r="A223" s="5" t="s">
        <v>85</v>
      </c>
      <c r="B223" s="17" t="s">
        <v>1</v>
      </c>
      <c r="C223" s="16">
        <v>754</v>
      </c>
      <c r="D223" s="20">
        <v>2.2812769166666667</v>
      </c>
      <c r="E223" s="18">
        <f t="shared" si="12"/>
        <v>2.8773713458697738</v>
      </c>
      <c r="F223" s="18">
        <f t="shared" si="13"/>
        <v>0.35817800604858974</v>
      </c>
      <c r="G223" s="17" t="s">
        <v>331</v>
      </c>
    </row>
    <row r="224" spans="1:7" x14ac:dyDescent="0.2">
      <c r="A224" s="4" t="s">
        <v>86</v>
      </c>
      <c r="B224" s="17" t="s">
        <v>1</v>
      </c>
      <c r="C224" s="16">
        <v>200</v>
      </c>
      <c r="D224" s="20">
        <v>1.7237835833333335</v>
      </c>
      <c r="E224" s="18">
        <f t="shared" si="12"/>
        <v>2.3010299956639813</v>
      </c>
      <c r="F224" s="18">
        <f t="shared" si="13"/>
        <v>0.23648274033794489</v>
      </c>
      <c r="G224" s="17" t="s">
        <v>331</v>
      </c>
    </row>
    <row r="225" spans="1:7" x14ac:dyDescent="0.2">
      <c r="A225" s="2" t="s">
        <v>87</v>
      </c>
      <c r="B225" s="17" t="s">
        <v>1</v>
      </c>
      <c r="C225" s="11">
        <v>321.5</v>
      </c>
      <c r="D225" s="20">
        <v>1.6779930833333334</v>
      </c>
      <c r="E225" s="18">
        <f t="shared" si="12"/>
        <v>2.5071809772602407</v>
      </c>
      <c r="F225" s="18">
        <f t="shared" si="13"/>
        <v>0.22479016633990589</v>
      </c>
      <c r="G225" s="17" t="s">
        <v>331</v>
      </c>
    </row>
    <row r="226" spans="1:7" x14ac:dyDescent="0.2">
      <c r="A226" s="3" t="s">
        <v>88</v>
      </c>
      <c r="B226" s="17" t="s">
        <v>1</v>
      </c>
      <c r="C226" s="12">
        <v>170</v>
      </c>
      <c r="D226" s="21">
        <v>1.3233333333333333</v>
      </c>
      <c r="E226" s="18">
        <f t="shared" si="12"/>
        <v>2.2304489213782741</v>
      </c>
      <c r="F226" s="18">
        <f t="shared" si="13"/>
        <v>0.12166925204345261</v>
      </c>
      <c r="G226" s="17" t="s">
        <v>331</v>
      </c>
    </row>
    <row r="227" spans="1:7" x14ac:dyDescent="0.2">
      <c r="A227" s="5" t="s">
        <v>89</v>
      </c>
      <c r="B227" s="17" t="s">
        <v>1</v>
      </c>
      <c r="C227" s="16">
        <v>617.5</v>
      </c>
      <c r="D227" s="20">
        <v>1.7359277500000001</v>
      </c>
      <c r="E227" s="18">
        <f t="shared" si="12"/>
        <v>2.7906369619317033</v>
      </c>
      <c r="F227" s="18">
        <f t="shared" si="13"/>
        <v>0.23953164570839583</v>
      </c>
      <c r="G227" s="17" t="s">
        <v>331</v>
      </c>
    </row>
    <row r="228" spans="1:7" x14ac:dyDescent="0.2">
      <c r="A228" s="5" t="s">
        <v>90</v>
      </c>
      <c r="B228" s="17" t="s">
        <v>1</v>
      </c>
      <c r="C228" s="16">
        <v>745</v>
      </c>
      <c r="D228" s="20">
        <v>1.72041475</v>
      </c>
      <c r="E228" s="18">
        <f t="shared" si="12"/>
        <v>2.8721562727482928</v>
      </c>
      <c r="F228" s="18">
        <f t="shared" si="13"/>
        <v>0.2356331573278504</v>
      </c>
      <c r="G228" s="17" t="s">
        <v>331</v>
      </c>
    </row>
    <row r="229" spans="1:7" x14ac:dyDescent="0.2">
      <c r="A229" s="4" t="s">
        <v>91</v>
      </c>
      <c r="B229" s="17" t="s">
        <v>1</v>
      </c>
      <c r="C229" s="16">
        <v>289</v>
      </c>
      <c r="D229" s="20">
        <v>1.4151248333333335</v>
      </c>
      <c r="E229" s="18">
        <f t="shared" si="12"/>
        <v>2.4608978427565478</v>
      </c>
      <c r="F229" s="18">
        <f t="shared" si="13"/>
        <v>0.15079475225361477</v>
      </c>
      <c r="G229" s="17" t="s">
        <v>331</v>
      </c>
    </row>
    <row r="230" spans="1:7" x14ac:dyDescent="0.2">
      <c r="A230" s="4" t="s">
        <v>92</v>
      </c>
      <c r="B230" s="17" t="s">
        <v>1</v>
      </c>
      <c r="C230" s="16">
        <v>126</v>
      </c>
      <c r="D230" s="20">
        <v>1.3209134999999999</v>
      </c>
      <c r="E230" s="18">
        <f t="shared" si="12"/>
        <v>2.1003705451175629</v>
      </c>
      <c r="F230" s="18">
        <f t="shared" si="13"/>
        <v>0.12087437877828361</v>
      </c>
      <c r="G230" s="17" t="s">
        <v>331</v>
      </c>
    </row>
    <row r="231" spans="1:7" x14ac:dyDescent="0.2">
      <c r="A231" s="4" t="s">
        <v>93</v>
      </c>
      <c r="B231" s="17" t="s">
        <v>1</v>
      </c>
      <c r="C231" s="16">
        <v>576</v>
      </c>
      <c r="D231" s="20">
        <v>1.9120123333333332</v>
      </c>
      <c r="E231" s="18">
        <f t="shared" si="12"/>
        <v>2.7604224834232118</v>
      </c>
      <c r="F231" s="18">
        <f t="shared" si="13"/>
        <v>0.28149068934245303</v>
      </c>
      <c r="G231" s="17" t="s">
        <v>331</v>
      </c>
    </row>
    <row r="232" spans="1:7" x14ac:dyDescent="0.2">
      <c r="A232" s="4" t="s">
        <v>94</v>
      </c>
      <c r="B232" s="17" t="s">
        <v>1</v>
      </c>
      <c r="C232" s="16">
        <v>420</v>
      </c>
      <c r="D232" s="20">
        <v>1.7422417499999998</v>
      </c>
      <c r="E232" s="18">
        <f t="shared" si="12"/>
        <v>2.6232492903979003</v>
      </c>
      <c r="F232" s="18">
        <f t="shared" si="13"/>
        <v>0.24110841669145688</v>
      </c>
      <c r="G232" s="17" t="s">
        <v>331</v>
      </c>
    </row>
    <row r="233" spans="1:7" x14ac:dyDescent="0.2">
      <c r="A233" s="4" t="s">
        <v>95</v>
      </c>
      <c r="B233" s="17" t="s">
        <v>1</v>
      </c>
      <c r="C233" s="14">
        <v>45</v>
      </c>
      <c r="D233" s="20">
        <v>1.2602035833333334</v>
      </c>
      <c r="E233" s="18">
        <f t="shared" si="12"/>
        <v>1.6532125137753437</v>
      </c>
      <c r="F233" s="18">
        <f t="shared" si="13"/>
        <v>0.10044071017807721</v>
      </c>
      <c r="G233" s="17" t="s">
        <v>331</v>
      </c>
    </row>
    <row r="234" spans="1:7" x14ac:dyDescent="0.2">
      <c r="A234" s="4" t="s">
        <v>96</v>
      </c>
      <c r="B234" s="17" t="s">
        <v>1</v>
      </c>
      <c r="C234" s="14">
        <v>38.75</v>
      </c>
      <c r="D234" s="20">
        <v>1.1383725</v>
      </c>
      <c r="E234" s="18">
        <f t="shared" si="12"/>
        <v>1.5882717068423291</v>
      </c>
      <c r="F234" s="18">
        <f t="shared" si="13"/>
        <v>5.6284395823146711E-2</v>
      </c>
      <c r="G234" s="17" t="s">
        <v>331</v>
      </c>
    </row>
    <row r="235" spans="1:7" x14ac:dyDescent="0.2">
      <c r="A235" s="2" t="s">
        <v>97</v>
      </c>
      <c r="B235" s="17" t="s">
        <v>1</v>
      </c>
      <c r="C235" s="16">
        <v>141.94999999999999</v>
      </c>
      <c r="D235" s="20">
        <v>1.5391545888888889</v>
      </c>
      <c r="E235" s="18">
        <f t="shared" si="12"/>
        <v>2.1521353968618762</v>
      </c>
      <c r="F235" s="18">
        <f t="shared" si="13"/>
        <v>0.1872822414882381</v>
      </c>
      <c r="G235" s="17" t="s">
        <v>331</v>
      </c>
    </row>
    <row r="236" spans="1:7" x14ac:dyDescent="0.2">
      <c r="A236" s="4" t="s">
        <v>98</v>
      </c>
      <c r="B236" s="17" t="s">
        <v>1</v>
      </c>
      <c r="C236" s="14">
        <v>70</v>
      </c>
      <c r="D236" s="20">
        <v>1.2990389166666667</v>
      </c>
      <c r="E236" s="18">
        <f t="shared" si="12"/>
        <v>1.8450980400142569</v>
      </c>
      <c r="F236" s="18">
        <f t="shared" si="13"/>
        <v>0.11362216188166532</v>
      </c>
      <c r="G236" s="17" t="s">
        <v>331</v>
      </c>
    </row>
    <row r="237" spans="1:7" x14ac:dyDescent="0.2">
      <c r="A237" s="4" t="s">
        <v>99</v>
      </c>
      <c r="B237" s="17" t="s">
        <v>1</v>
      </c>
      <c r="C237" s="14">
        <v>205.3</v>
      </c>
      <c r="D237" s="20">
        <v>1.5678820833333333</v>
      </c>
      <c r="E237" s="18">
        <f t="shared" si="12"/>
        <v>2.3123889493705918</v>
      </c>
      <c r="F237" s="18">
        <f t="shared" si="13"/>
        <v>0.19531339732589326</v>
      </c>
      <c r="G237" s="17" t="s">
        <v>331</v>
      </c>
    </row>
    <row r="238" spans="1:7" x14ac:dyDescent="0.2">
      <c r="A238" s="4" t="s">
        <v>100</v>
      </c>
      <c r="B238" s="17" t="s">
        <v>1</v>
      </c>
      <c r="C238" s="14">
        <v>275</v>
      </c>
      <c r="D238" s="20">
        <v>1.6631241666666667</v>
      </c>
      <c r="E238" s="18">
        <f t="shared" si="12"/>
        <v>2.4393326938302629</v>
      </c>
      <c r="F238" s="18">
        <f t="shared" si="13"/>
        <v>0.22092467428574808</v>
      </c>
      <c r="G238" s="17" t="s">
        <v>331</v>
      </c>
    </row>
    <row r="239" spans="1:7" x14ac:dyDescent="0.2">
      <c r="A239" s="2" t="s">
        <v>101</v>
      </c>
      <c r="B239" s="17" t="s">
        <v>1</v>
      </c>
      <c r="C239" s="11">
        <v>425000</v>
      </c>
      <c r="D239" s="21">
        <v>3.15625</v>
      </c>
      <c r="E239" s="18">
        <f t="shared" si="12"/>
        <v>5.6283889300503116</v>
      </c>
      <c r="F239" s="18">
        <f t="shared" si="13"/>
        <v>0.49917139546273659</v>
      </c>
      <c r="G239" s="17" t="s">
        <v>331</v>
      </c>
    </row>
    <row r="240" spans="1:7" x14ac:dyDescent="0.2">
      <c r="A240" s="2" t="s">
        <v>102</v>
      </c>
      <c r="B240" s="17" t="s">
        <v>1</v>
      </c>
      <c r="C240" s="11">
        <v>4620</v>
      </c>
      <c r="D240" s="21">
        <v>1.5</v>
      </c>
      <c r="E240" s="18">
        <f t="shared" si="12"/>
        <v>3.6646419755561257</v>
      </c>
      <c r="F240" s="18">
        <f t="shared" si="13"/>
        <v>0.17609125905568124</v>
      </c>
      <c r="G240" s="17" t="s">
        <v>331</v>
      </c>
    </row>
    <row r="241" spans="1:7" x14ac:dyDescent="0.2">
      <c r="A241" s="4" t="s">
        <v>103</v>
      </c>
      <c r="B241" s="17" t="s">
        <v>1</v>
      </c>
      <c r="C241" s="16">
        <v>4340</v>
      </c>
      <c r="D241" s="20">
        <v>1.3858395000000001</v>
      </c>
      <c r="E241" s="18">
        <f t="shared" ref="E241:E243" si="14">LOG(C241)</f>
        <v>3.6374897295125108</v>
      </c>
      <c r="F241" s="18">
        <f t="shared" ref="F241:F243" si="15">LOG(D241)</f>
        <v>0.14171293568663634</v>
      </c>
      <c r="G241" s="17" t="s">
        <v>331</v>
      </c>
    </row>
    <row r="242" spans="1:7" x14ac:dyDescent="0.2">
      <c r="A242" s="4" t="s">
        <v>104</v>
      </c>
      <c r="B242" s="17" t="s">
        <v>1</v>
      </c>
      <c r="C242" s="16">
        <v>5720</v>
      </c>
      <c r="D242" s="20">
        <v>1.6584019166666668</v>
      </c>
      <c r="E242" s="18">
        <f t="shared" si="14"/>
        <v>3.7573960287930244</v>
      </c>
      <c r="F242" s="18">
        <f t="shared" si="15"/>
        <v>0.21968979101373257</v>
      </c>
      <c r="G242" s="17" t="s">
        <v>331</v>
      </c>
    </row>
    <row r="243" spans="1:7" x14ac:dyDescent="0.2">
      <c r="A243" s="2" t="s">
        <v>105</v>
      </c>
      <c r="B243" s="17" t="s">
        <v>1</v>
      </c>
      <c r="C243" s="11">
        <v>1740</v>
      </c>
      <c r="D243" s="20">
        <v>1.4119316666666666</v>
      </c>
      <c r="E243" s="18">
        <f t="shared" si="14"/>
        <v>3.2405492482825999</v>
      </c>
      <c r="F243" s="18">
        <f t="shared" si="15"/>
        <v>0.14981367865082762</v>
      </c>
      <c r="G243" s="17" t="s">
        <v>331</v>
      </c>
    </row>
    <row r="244" spans="1:7" x14ac:dyDescent="0.2">
      <c r="A244" s="17" t="s">
        <v>214</v>
      </c>
      <c r="B244" s="17" t="s">
        <v>247</v>
      </c>
      <c r="C244" s="16">
        <v>50000</v>
      </c>
      <c r="D244" s="19">
        <v>3.67</v>
      </c>
      <c r="E244" s="18">
        <f t="shared" ref="E244:E287" si="16">LOG(C244)</f>
        <v>4.6989700043360187</v>
      </c>
      <c r="F244" s="18">
        <f t="shared" ref="F244:F287" si="17">LOG(D244)</f>
        <v>0.56466606425208932</v>
      </c>
      <c r="G244" s="17" t="s">
        <v>250</v>
      </c>
    </row>
    <row r="245" spans="1:7" x14ac:dyDescent="0.2">
      <c r="A245" s="17" t="s">
        <v>215</v>
      </c>
      <c r="B245" s="17" t="s">
        <v>247</v>
      </c>
      <c r="C245" s="16">
        <v>201000</v>
      </c>
      <c r="D245" s="19">
        <v>4.83</v>
      </c>
      <c r="E245" s="18">
        <f t="shared" si="16"/>
        <v>5.3031960574204886</v>
      </c>
      <c r="F245" s="18">
        <f t="shared" si="17"/>
        <v>0.68394713075151214</v>
      </c>
      <c r="G245" s="17" t="s">
        <v>250</v>
      </c>
    </row>
    <row r="246" spans="1:7" x14ac:dyDescent="0.2">
      <c r="A246" s="17" t="s">
        <v>219</v>
      </c>
      <c r="B246" s="17" t="s">
        <v>247</v>
      </c>
      <c r="C246" s="16">
        <v>107936.1367</v>
      </c>
      <c r="D246" s="19">
        <v>3.1312500000000001</v>
      </c>
      <c r="E246" s="18">
        <f t="shared" si="16"/>
        <v>5.0331668695389222</v>
      </c>
      <c r="F246" s="18">
        <f t="shared" si="17"/>
        <v>0.49571774321132095</v>
      </c>
      <c r="G246" s="17" t="s">
        <v>251</v>
      </c>
    </row>
    <row r="247" spans="1:7" x14ac:dyDescent="0.2">
      <c r="A247" s="17" t="s">
        <v>220</v>
      </c>
      <c r="B247" s="17" t="s">
        <v>247</v>
      </c>
      <c r="C247" s="16">
        <v>152922.60930000001</v>
      </c>
      <c r="D247" s="19">
        <v>3.13375</v>
      </c>
      <c r="E247" s="18">
        <f t="shared" si="16"/>
        <v>5.1844716997244671</v>
      </c>
      <c r="F247" s="18">
        <f t="shared" si="17"/>
        <v>0.49606434696627294</v>
      </c>
      <c r="G247" s="17" t="s">
        <v>245</v>
      </c>
    </row>
    <row r="248" spans="1:7" x14ac:dyDescent="0.2">
      <c r="A248" s="17" t="s">
        <v>221</v>
      </c>
      <c r="B248" s="17" t="s">
        <v>247</v>
      </c>
      <c r="C248" s="16">
        <v>210975.5894</v>
      </c>
      <c r="D248" s="19">
        <v>3.1074999999999999</v>
      </c>
      <c r="E248" s="18">
        <f t="shared" si="16"/>
        <v>5.3242322088419352</v>
      </c>
      <c r="F248" s="18">
        <f t="shared" si="17"/>
        <v>0.49241113731368236</v>
      </c>
      <c r="G248" s="17" t="s">
        <v>245</v>
      </c>
    </row>
    <row r="249" spans="1:7" x14ac:dyDescent="0.2">
      <c r="A249" s="17" t="s">
        <v>222</v>
      </c>
      <c r="B249" s="17" t="s">
        <v>247</v>
      </c>
      <c r="C249" s="16">
        <v>558601.51100000006</v>
      </c>
      <c r="D249" s="19">
        <v>3.2683333330000002</v>
      </c>
      <c r="E249" s="18">
        <f t="shared" si="16"/>
        <v>5.7471021061198639</v>
      </c>
      <c r="F249" s="18">
        <f t="shared" si="17"/>
        <v>0.51432634323984727</v>
      </c>
      <c r="G249" s="17" t="s">
        <v>245</v>
      </c>
    </row>
    <row r="250" spans="1:7" x14ac:dyDescent="0.2">
      <c r="A250" s="17" t="s">
        <v>223</v>
      </c>
      <c r="B250" s="17" t="s">
        <v>247</v>
      </c>
      <c r="C250" s="16">
        <v>323402.03249999997</v>
      </c>
      <c r="D250" s="19">
        <v>2.7212499999999999</v>
      </c>
      <c r="E250" s="18">
        <f t="shared" si="16"/>
        <v>5.5097427450099641</v>
      </c>
      <c r="F250" s="18">
        <f t="shared" si="17"/>
        <v>0.43476844204915072</v>
      </c>
      <c r="G250" s="17" t="s">
        <v>245</v>
      </c>
    </row>
    <row r="251" spans="1:7" x14ac:dyDescent="0.2">
      <c r="A251" s="17" t="s">
        <v>224</v>
      </c>
      <c r="B251" s="17" t="s">
        <v>247</v>
      </c>
      <c r="C251" s="16">
        <v>263153.91570000001</v>
      </c>
      <c r="D251" s="19">
        <v>2.915</v>
      </c>
      <c r="E251" s="18">
        <f t="shared" si="16"/>
        <v>5.420209836653318</v>
      </c>
      <c r="F251" s="18">
        <f t="shared" si="17"/>
        <v>0.46463855909503288</v>
      </c>
      <c r="G251" s="17" t="s">
        <v>245</v>
      </c>
    </row>
    <row r="252" spans="1:7" x14ac:dyDescent="0.2">
      <c r="A252" s="17" t="s">
        <v>225</v>
      </c>
      <c r="B252" s="17" t="s">
        <v>247</v>
      </c>
      <c r="C252" s="16">
        <v>8355.7562020000005</v>
      </c>
      <c r="D252" s="19">
        <v>2.4158333330000001</v>
      </c>
      <c r="E252" s="18">
        <f t="shared" si="16"/>
        <v>3.921985759973813</v>
      </c>
      <c r="F252" s="18">
        <f t="shared" si="17"/>
        <v>0.38306696924744926</v>
      </c>
      <c r="G252" s="17" t="s">
        <v>245</v>
      </c>
    </row>
    <row r="253" spans="1:7" x14ac:dyDescent="0.2">
      <c r="A253" s="17" t="s">
        <v>291</v>
      </c>
      <c r="B253" s="17" t="s">
        <v>247</v>
      </c>
      <c r="C253" s="16">
        <v>929</v>
      </c>
      <c r="D253" s="19">
        <f>3.14/2</f>
        <v>1.57</v>
      </c>
      <c r="E253" s="18">
        <f t="shared" si="16"/>
        <v>2.9680157139936418</v>
      </c>
      <c r="F253" s="18">
        <f t="shared" si="17"/>
        <v>0.19589965240923377</v>
      </c>
      <c r="G253" s="17" t="s">
        <v>245</v>
      </c>
    </row>
    <row r="254" spans="1:7" x14ac:dyDescent="0.2">
      <c r="A254" s="17" t="s">
        <v>291</v>
      </c>
      <c r="B254" s="17" t="s">
        <v>247</v>
      </c>
      <c r="C254" s="17">
        <v>593</v>
      </c>
      <c r="D254" s="19">
        <v>1.5</v>
      </c>
      <c r="E254" s="18">
        <f t="shared" si="16"/>
        <v>2.7730546933642626</v>
      </c>
      <c r="F254" s="18">
        <f t="shared" si="17"/>
        <v>0.17609125905568124</v>
      </c>
      <c r="G254" s="17" t="s">
        <v>245</v>
      </c>
    </row>
    <row r="255" spans="1:7" x14ac:dyDescent="0.2">
      <c r="A255" s="17" t="s">
        <v>291</v>
      </c>
      <c r="B255" s="17" t="s">
        <v>247</v>
      </c>
      <c r="C255" s="16">
        <v>800</v>
      </c>
      <c r="D255" s="19">
        <f>(5.09+1.71+4.61+1.27+2.87+1.71)/12</f>
        <v>1.4383333333333335</v>
      </c>
      <c r="E255" s="18">
        <f t="shared" si="16"/>
        <v>2.9030899869919438</v>
      </c>
      <c r="F255" s="18">
        <f t="shared" si="17"/>
        <v>0.15785954533156599</v>
      </c>
      <c r="G255" s="17" t="s">
        <v>245</v>
      </c>
    </row>
    <row r="256" spans="1:7" x14ac:dyDescent="0.2">
      <c r="A256" s="17" t="s">
        <v>216</v>
      </c>
      <c r="B256" s="17" t="s">
        <v>247</v>
      </c>
      <c r="C256" s="16">
        <v>260</v>
      </c>
      <c r="D256" s="19">
        <v>1.4</v>
      </c>
      <c r="E256" s="18">
        <f t="shared" si="16"/>
        <v>2.4149733479708178</v>
      </c>
      <c r="F256" s="18">
        <f t="shared" si="17"/>
        <v>0.14612803567823801</v>
      </c>
      <c r="G256" s="17" t="s">
        <v>252</v>
      </c>
    </row>
    <row r="257" spans="1:7" x14ac:dyDescent="0.2">
      <c r="A257" s="17" t="s">
        <v>238</v>
      </c>
      <c r="B257" s="17" t="s">
        <v>247</v>
      </c>
      <c r="C257" s="16">
        <v>330</v>
      </c>
      <c r="D257" s="19">
        <v>1.25</v>
      </c>
      <c r="E257" s="18">
        <f t="shared" si="16"/>
        <v>2.5185139398778875</v>
      </c>
      <c r="F257" s="18">
        <f t="shared" si="17"/>
        <v>9.691001300805642E-2</v>
      </c>
      <c r="G257" s="17" t="s">
        <v>252</v>
      </c>
    </row>
    <row r="258" spans="1:7" x14ac:dyDescent="0.2">
      <c r="A258" s="17" t="s">
        <v>230</v>
      </c>
      <c r="B258" s="17" t="s">
        <v>247</v>
      </c>
      <c r="C258" s="16">
        <v>200</v>
      </c>
      <c r="D258" s="19">
        <v>1.8866670000000001</v>
      </c>
      <c r="E258" s="18">
        <f t="shared" si="16"/>
        <v>2.3010299956639813</v>
      </c>
      <c r="F258" s="18">
        <f t="shared" si="17"/>
        <v>0.27569525319907606</v>
      </c>
      <c r="G258" s="17" t="s">
        <v>254</v>
      </c>
    </row>
    <row r="259" spans="1:7" x14ac:dyDescent="0.2">
      <c r="A259" s="17" t="s">
        <v>231</v>
      </c>
      <c r="B259" s="17" t="s">
        <v>247</v>
      </c>
      <c r="C259" s="16">
        <v>40</v>
      </c>
      <c r="D259" s="19">
        <v>1.4266669999999999</v>
      </c>
      <c r="E259" s="18">
        <f t="shared" si="16"/>
        <v>1.6020599913279623</v>
      </c>
      <c r="F259" s="18">
        <f t="shared" si="17"/>
        <v>0.15432261576417106</v>
      </c>
      <c r="G259" s="17" t="s">
        <v>254</v>
      </c>
    </row>
    <row r="260" spans="1:7" x14ac:dyDescent="0.2">
      <c r="A260" s="17" t="s">
        <v>282</v>
      </c>
      <c r="B260" s="17" t="s">
        <v>247</v>
      </c>
      <c r="C260" s="16">
        <v>14</v>
      </c>
      <c r="D260" s="19">
        <v>1.4</v>
      </c>
      <c r="E260" s="18">
        <f t="shared" si="16"/>
        <v>1.146128035678238</v>
      </c>
      <c r="F260" s="18">
        <f t="shared" si="17"/>
        <v>0.14612803567823801</v>
      </c>
      <c r="G260" s="17" t="s">
        <v>252</v>
      </c>
    </row>
    <row r="261" spans="1:7" x14ac:dyDescent="0.2">
      <c r="A261" s="17" t="s">
        <v>283</v>
      </c>
      <c r="B261" s="17" t="s">
        <v>247</v>
      </c>
      <c r="C261" s="16">
        <v>485</v>
      </c>
      <c r="D261" s="19">
        <v>3.35</v>
      </c>
      <c r="E261" s="18">
        <f t="shared" si="16"/>
        <v>2.6857417386022635</v>
      </c>
      <c r="F261" s="18">
        <f t="shared" si="17"/>
        <v>0.5250448070368452</v>
      </c>
      <c r="G261" s="17" t="s">
        <v>252</v>
      </c>
    </row>
    <row r="262" spans="1:7" x14ac:dyDescent="0.2">
      <c r="A262" s="17" t="s">
        <v>284</v>
      </c>
      <c r="B262" s="17" t="s">
        <v>247</v>
      </c>
      <c r="C262" s="16">
        <v>415</v>
      </c>
      <c r="D262" s="19">
        <v>2.7</v>
      </c>
      <c r="E262" s="18">
        <f t="shared" si="16"/>
        <v>2.6180480967120925</v>
      </c>
      <c r="F262" s="18">
        <f t="shared" si="17"/>
        <v>0.43136376415898736</v>
      </c>
      <c r="G262" s="17" t="s">
        <v>252</v>
      </c>
    </row>
    <row r="263" spans="1:7" x14ac:dyDescent="0.2">
      <c r="A263" s="17" t="s">
        <v>285</v>
      </c>
      <c r="B263" s="17" t="s">
        <v>247</v>
      </c>
      <c r="C263" s="16">
        <v>3647.9678279999998</v>
      </c>
      <c r="D263" s="19">
        <v>2.0812499999999998</v>
      </c>
      <c r="E263" s="18">
        <f>LOG(C263)</f>
        <v>3.5620509995621674</v>
      </c>
      <c r="F263" s="18">
        <f>LOG(D263)</f>
        <v>0.31832425085039506</v>
      </c>
      <c r="G263" s="17" t="s">
        <v>245</v>
      </c>
    </row>
    <row r="264" spans="1:7" x14ac:dyDescent="0.2">
      <c r="A264" s="17" t="s">
        <v>286</v>
      </c>
      <c r="B264" s="17" t="s">
        <v>247</v>
      </c>
      <c r="C264" s="16">
        <v>2580.229002</v>
      </c>
      <c r="D264" s="19">
        <v>2.7791666670000001</v>
      </c>
      <c r="E264" s="18">
        <f t="shared" si="16"/>
        <v>3.4116582524327654</v>
      </c>
      <c r="F264" s="18">
        <f t="shared" si="17"/>
        <v>0.44391459225703228</v>
      </c>
      <c r="G264" s="17" t="s">
        <v>245</v>
      </c>
    </row>
    <row r="265" spans="1:7" x14ac:dyDescent="0.2">
      <c r="A265" s="17" t="s">
        <v>226</v>
      </c>
      <c r="B265" s="17" t="s">
        <v>247</v>
      </c>
      <c r="C265" s="16">
        <v>539.64523510000004</v>
      </c>
      <c r="D265" s="19">
        <v>1.99</v>
      </c>
      <c r="E265" s="18">
        <f t="shared" si="16"/>
        <v>2.7321083467280385</v>
      </c>
      <c r="F265" s="18">
        <f t="shared" si="17"/>
        <v>0.29885307640970665</v>
      </c>
      <c r="G265" s="17" t="s">
        <v>255</v>
      </c>
    </row>
    <row r="266" spans="1:7" x14ac:dyDescent="0.2">
      <c r="A266" s="17" t="s">
        <v>243</v>
      </c>
      <c r="B266" s="17" t="s">
        <v>247</v>
      </c>
      <c r="C266" s="16">
        <v>931.32971280000004</v>
      </c>
      <c r="D266" s="19">
        <v>2.1887500000000002</v>
      </c>
      <c r="E266" s="18">
        <f t="shared" ref="E266:E267" si="18">LOG(C266)</f>
        <v>2.9691034587470786</v>
      </c>
      <c r="F266" s="18">
        <f t="shared" ref="F266:F267" si="19">LOG(D266)</f>
        <v>0.34019615909150258</v>
      </c>
      <c r="G266" s="17" t="s">
        <v>255</v>
      </c>
    </row>
    <row r="267" spans="1:7" x14ac:dyDescent="0.2">
      <c r="A267" s="17" t="s">
        <v>244</v>
      </c>
      <c r="B267" s="17" t="s">
        <v>247</v>
      </c>
      <c r="C267" s="16">
        <v>1452.4752860000001</v>
      </c>
      <c r="D267" s="19">
        <v>2.3075000000000001</v>
      </c>
      <c r="E267" s="18">
        <f t="shared" si="18"/>
        <v>3.1621087515648552</v>
      </c>
      <c r="F267" s="18">
        <f t="shared" si="19"/>
        <v>0.36314170969794968</v>
      </c>
      <c r="G267" s="17" t="s">
        <v>255</v>
      </c>
    </row>
    <row r="268" spans="1:7" x14ac:dyDescent="0.2">
      <c r="A268" s="17" t="s">
        <v>229</v>
      </c>
      <c r="B268" s="17" t="s">
        <v>247</v>
      </c>
      <c r="C268" s="16">
        <v>96</v>
      </c>
      <c r="D268" s="19">
        <v>1.1299999999999999</v>
      </c>
      <c r="E268" s="18">
        <f t="shared" si="16"/>
        <v>1.9822712330395684</v>
      </c>
      <c r="F268" s="18">
        <f t="shared" si="17"/>
        <v>5.3078443483419682E-2</v>
      </c>
      <c r="G268" s="17" t="s">
        <v>254</v>
      </c>
    </row>
    <row r="269" spans="1:7" x14ac:dyDescent="0.2">
      <c r="A269" s="17" t="s">
        <v>297</v>
      </c>
      <c r="B269" s="17" t="s">
        <v>247</v>
      </c>
      <c r="C269" s="16">
        <v>200000</v>
      </c>
      <c r="D269" s="19">
        <v>1.8</v>
      </c>
      <c r="E269" s="18">
        <f>LOG(C269)</f>
        <v>5.3010299956639813</v>
      </c>
      <c r="F269" s="18">
        <f>LOG(D269)</f>
        <v>0.25527250510330607</v>
      </c>
      <c r="G269" s="17" t="s">
        <v>218</v>
      </c>
    </row>
    <row r="270" spans="1:7" x14ac:dyDescent="0.2">
      <c r="A270" s="17" t="s">
        <v>298</v>
      </c>
      <c r="B270" s="17" t="s">
        <v>247</v>
      </c>
      <c r="C270" s="16">
        <v>746</v>
      </c>
      <c r="D270" s="19">
        <v>2.5</v>
      </c>
      <c r="E270" s="18">
        <f t="shared" si="16"/>
        <v>2.8727388274726686</v>
      </c>
      <c r="F270" s="18">
        <f t="shared" si="17"/>
        <v>0.3979400086720376</v>
      </c>
      <c r="G270" s="17" t="s">
        <v>309</v>
      </c>
    </row>
    <row r="271" spans="1:7" x14ac:dyDescent="0.2">
      <c r="A271" s="17" t="s">
        <v>299</v>
      </c>
      <c r="B271" s="17" t="s">
        <v>247</v>
      </c>
      <c r="C271" s="16">
        <v>898</v>
      </c>
      <c r="D271" s="19">
        <v>2.1666666669999999</v>
      </c>
      <c r="E271" s="18">
        <f t="shared" si="16"/>
        <v>2.9532763366673045</v>
      </c>
      <c r="F271" s="18">
        <f t="shared" si="17"/>
        <v>0.33579210199000764</v>
      </c>
      <c r="G271" s="17" t="s">
        <v>309</v>
      </c>
    </row>
    <row r="272" spans="1:7" x14ac:dyDescent="0.2">
      <c r="A272" s="17" t="s">
        <v>300</v>
      </c>
      <c r="B272" s="17" t="s">
        <v>247</v>
      </c>
      <c r="C272" s="16">
        <v>37</v>
      </c>
      <c r="D272" s="19">
        <v>1.3666666670000001</v>
      </c>
      <c r="E272" s="18">
        <f t="shared" si="16"/>
        <v>1.568201724066995</v>
      </c>
      <c r="F272" s="18">
        <f t="shared" si="17"/>
        <v>0.13566260210599856</v>
      </c>
      <c r="G272" s="17" t="s">
        <v>309</v>
      </c>
    </row>
    <row r="273" spans="1:7" x14ac:dyDescent="0.2">
      <c r="A273" s="17" t="s">
        <v>301</v>
      </c>
      <c r="B273" s="17" t="s">
        <v>247</v>
      </c>
      <c r="C273" s="16">
        <v>1026</v>
      </c>
      <c r="D273" s="19">
        <v>2.733333333</v>
      </c>
      <c r="E273" s="18">
        <f t="shared" si="16"/>
        <v>3.0111473607757975</v>
      </c>
      <c r="F273" s="18">
        <f t="shared" si="17"/>
        <v>0.43669259761109153</v>
      </c>
      <c r="G273" s="17" t="s">
        <v>309</v>
      </c>
    </row>
    <row r="274" spans="1:7" x14ac:dyDescent="0.2">
      <c r="A274" s="17" t="s">
        <v>302</v>
      </c>
      <c r="B274" s="17" t="s">
        <v>247</v>
      </c>
      <c r="C274" s="16">
        <v>468</v>
      </c>
      <c r="D274" s="19">
        <v>2.0666666669999998</v>
      </c>
      <c r="E274" s="18">
        <f t="shared" si="16"/>
        <v>2.6702458530741242</v>
      </c>
      <c r="F274" s="18">
        <f t="shared" si="17"/>
        <v>0.31527043484863887</v>
      </c>
      <c r="G274" s="17" t="s">
        <v>309</v>
      </c>
    </row>
    <row r="275" spans="1:7" x14ac:dyDescent="0.2">
      <c r="A275" s="17" t="s">
        <v>303</v>
      </c>
      <c r="B275" s="17" t="s">
        <v>247</v>
      </c>
      <c r="C275" s="16">
        <v>28</v>
      </c>
      <c r="D275" s="19">
        <v>1.4</v>
      </c>
      <c r="E275" s="18">
        <f t="shared" si="16"/>
        <v>1.4471580313422192</v>
      </c>
      <c r="F275" s="18">
        <f t="shared" si="17"/>
        <v>0.14612803567823801</v>
      </c>
      <c r="G275" s="17" t="s">
        <v>309</v>
      </c>
    </row>
    <row r="276" spans="1:7" x14ac:dyDescent="0.2">
      <c r="A276" s="17" t="s">
        <v>304</v>
      </c>
      <c r="B276" s="17" t="s">
        <v>247</v>
      </c>
      <c r="C276" s="16">
        <v>328</v>
      </c>
      <c r="D276" s="19">
        <v>2.6666666669999999</v>
      </c>
      <c r="E276" s="18">
        <f t="shared" si="16"/>
        <v>2.5158738437116792</v>
      </c>
      <c r="F276" s="18">
        <f t="shared" si="17"/>
        <v>0.42596873232656796</v>
      </c>
      <c r="G276" s="17" t="s">
        <v>309</v>
      </c>
    </row>
    <row r="277" spans="1:7" x14ac:dyDescent="0.2">
      <c r="A277" s="17" t="s">
        <v>306</v>
      </c>
      <c r="B277" s="17" t="s">
        <v>247</v>
      </c>
      <c r="C277" s="16">
        <v>1538</v>
      </c>
      <c r="D277" s="19">
        <v>2.4666666670000001</v>
      </c>
      <c r="E277" s="18">
        <f t="shared" si="16"/>
        <v>3.1869563354654122</v>
      </c>
      <c r="F277" s="18">
        <f t="shared" si="17"/>
        <v>0.39211046507000225</v>
      </c>
      <c r="G277" s="17" t="s">
        <v>309</v>
      </c>
    </row>
    <row r="278" spans="1:7" x14ac:dyDescent="0.2">
      <c r="A278" s="17" t="s">
        <v>307</v>
      </c>
      <c r="B278" s="17" t="s">
        <v>247</v>
      </c>
      <c r="C278" s="16">
        <v>308</v>
      </c>
      <c r="D278" s="19">
        <v>2.3333333330000001</v>
      </c>
      <c r="E278" s="18">
        <f t="shared" si="16"/>
        <v>2.4885507165004443</v>
      </c>
      <c r="F278" s="18">
        <f t="shared" si="17"/>
        <v>0.36797678523255234</v>
      </c>
      <c r="G278" s="17" t="s">
        <v>309</v>
      </c>
    </row>
    <row r="279" spans="1:7" x14ac:dyDescent="0.2">
      <c r="A279" s="17" t="s">
        <v>308</v>
      </c>
      <c r="B279" s="17" t="s">
        <v>247</v>
      </c>
      <c r="C279" s="16">
        <v>308</v>
      </c>
      <c r="D279" s="19">
        <v>2.0666666669999998</v>
      </c>
      <c r="E279" s="18">
        <f t="shared" si="16"/>
        <v>2.4885507165004443</v>
      </c>
      <c r="F279" s="18">
        <f t="shared" si="17"/>
        <v>0.31527043484863887</v>
      </c>
      <c r="G279" s="17" t="s">
        <v>309</v>
      </c>
    </row>
    <row r="280" spans="1:7" x14ac:dyDescent="0.2">
      <c r="A280" s="17" t="s">
        <v>217</v>
      </c>
      <c r="B280" s="17" t="s">
        <v>233</v>
      </c>
      <c r="C280" s="16">
        <v>38000000</v>
      </c>
      <c r="D280" s="19">
        <f>(12.76+9.23+6.87)/3</f>
        <v>9.620000000000001</v>
      </c>
      <c r="E280" s="18">
        <f>LOG(C280)</f>
        <v>7.5797835966168101</v>
      </c>
      <c r="F280" s="18">
        <f>LOG(D280)</f>
        <v>0.98317507203781296</v>
      </c>
      <c r="G280" s="17" t="s">
        <v>328</v>
      </c>
    </row>
    <row r="281" spans="1:7" x14ac:dyDescent="0.2">
      <c r="A281" s="17" t="s">
        <v>305</v>
      </c>
      <c r="B281" s="17" t="s">
        <v>311</v>
      </c>
      <c r="C281" s="16">
        <v>898</v>
      </c>
      <c r="D281" s="19">
        <v>2.2000000000000002</v>
      </c>
      <c r="E281" s="18">
        <f t="shared" si="16"/>
        <v>2.9532763366673045</v>
      </c>
      <c r="F281" s="18">
        <f t="shared" si="17"/>
        <v>0.34242268082220628</v>
      </c>
      <c r="G281" s="17" t="s">
        <v>309</v>
      </c>
    </row>
    <row r="282" spans="1:7" x14ac:dyDescent="0.2">
      <c r="A282" s="17" t="s">
        <v>287</v>
      </c>
      <c r="B282" s="17" t="s">
        <v>311</v>
      </c>
      <c r="C282" s="16">
        <v>6150</v>
      </c>
      <c r="D282" s="19">
        <v>2.6</v>
      </c>
      <c r="E282" s="18">
        <f t="shared" si="16"/>
        <v>3.7888751157754168</v>
      </c>
      <c r="F282" s="18">
        <f t="shared" si="17"/>
        <v>0.41497334797081797</v>
      </c>
      <c r="G282" s="17" t="s">
        <v>252</v>
      </c>
    </row>
    <row r="283" spans="1:7" x14ac:dyDescent="0.2">
      <c r="A283" s="17" t="s">
        <v>288</v>
      </c>
      <c r="B283" s="17" t="s">
        <v>311</v>
      </c>
      <c r="C283" s="16">
        <v>1141.131382</v>
      </c>
      <c r="D283" s="19">
        <v>1.755416667</v>
      </c>
      <c r="E283" s="18">
        <f t="shared" si="16"/>
        <v>3.0573356489693411</v>
      </c>
      <c r="F283" s="18">
        <f t="shared" si="17"/>
        <v>0.24438021749770925</v>
      </c>
      <c r="G283" s="17" t="s">
        <v>245</v>
      </c>
    </row>
    <row r="284" spans="1:7" x14ac:dyDescent="0.2">
      <c r="A284" s="17" t="s">
        <v>289</v>
      </c>
      <c r="B284" s="17" t="s">
        <v>311</v>
      </c>
      <c r="C284" s="16">
        <v>59.001145450000003</v>
      </c>
      <c r="D284" s="19">
        <v>0.98624999999999996</v>
      </c>
      <c r="E284" s="18">
        <f t="shared" si="16"/>
        <v>1.7708604431300321</v>
      </c>
      <c r="F284" s="18">
        <f t="shared" si="17"/>
        <v>-6.0129837825232966E-3</v>
      </c>
      <c r="G284" s="17" t="s">
        <v>245</v>
      </c>
    </row>
    <row r="285" spans="1:7" x14ac:dyDescent="0.2">
      <c r="A285" s="17" t="s">
        <v>227</v>
      </c>
      <c r="B285" s="17" t="s">
        <v>311</v>
      </c>
      <c r="C285" s="16">
        <v>4.1399999999999997</v>
      </c>
      <c r="D285" s="19">
        <v>0.9</v>
      </c>
      <c r="E285" s="18">
        <f t="shared" si="16"/>
        <v>0.61700034112089897</v>
      </c>
      <c r="F285" s="18">
        <f t="shared" si="17"/>
        <v>-4.5757490560675115E-2</v>
      </c>
      <c r="G285" s="17" t="s">
        <v>253</v>
      </c>
    </row>
    <row r="286" spans="1:7" x14ac:dyDescent="0.2">
      <c r="A286" s="17" t="s">
        <v>228</v>
      </c>
      <c r="B286" s="17" t="s">
        <v>311</v>
      </c>
      <c r="C286" s="16">
        <v>150</v>
      </c>
      <c r="D286" s="19">
        <v>0.77666999999999997</v>
      </c>
      <c r="E286" s="18">
        <f t="shared" si="16"/>
        <v>2.1760912590556813</v>
      </c>
      <c r="F286" s="18">
        <f t="shared" si="17"/>
        <v>-0.10976346977282828</v>
      </c>
      <c r="G286" s="17" t="s">
        <v>254</v>
      </c>
    </row>
    <row r="287" spans="1:7" x14ac:dyDescent="0.2">
      <c r="A287" s="17" t="s">
        <v>290</v>
      </c>
      <c r="B287" s="17" t="s">
        <v>311</v>
      </c>
      <c r="C287" s="16">
        <v>53.58</v>
      </c>
      <c r="D287" s="19">
        <v>1.1666666670000001</v>
      </c>
      <c r="E287" s="18">
        <f t="shared" si="16"/>
        <v>1.72900270927219</v>
      </c>
      <c r="F287" s="18">
        <f t="shared" si="17"/>
        <v>6.6946789754697381E-2</v>
      </c>
      <c r="G287" s="17" t="s">
        <v>245</v>
      </c>
    </row>
    <row r="289" spans="1:1" x14ac:dyDescent="0.2">
      <c r="A289" s="17" t="s">
        <v>330</v>
      </c>
    </row>
    <row r="290" spans="1:1" x14ac:dyDescent="0.2">
      <c r="A290" s="17" t="s">
        <v>329</v>
      </c>
    </row>
    <row r="292" spans="1:1" x14ac:dyDescent="0.2">
      <c r="A292" s="17" t="s">
        <v>259</v>
      </c>
    </row>
    <row r="293" spans="1:1" x14ac:dyDescent="0.2">
      <c r="A293" s="17" t="s">
        <v>313</v>
      </c>
    </row>
    <row r="294" spans="1:1" x14ac:dyDescent="0.2">
      <c r="A294" s="17" t="s">
        <v>312</v>
      </c>
    </row>
    <row r="295" spans="1:1" x14ac:dyDescent="0.2">
      <c r="A295" s="17" t="s">
        <v>314</v>
      </c>
    </row>
    <row r="296" spans="1:1" x14ac:dyDescent="0.2">
      <c r="A296" s="17" t="s">
        <v>315</v>
      </c>
    </row>
    <row r="297" spans="1:1" x14ac:dyDescent="0.2">
      <c r="A297" s="17" t="s">
        <v>316</v>
      </c>
    </row>
    <row r="298" spans="1:1" x14ac:dyDescent="0.2">
      <c r="A298" s="17" t="s">
        <v>317</v>
      </c>
    </row>
    <row r="299" spans="1:1" x14ac:dyDescent="0.2">
      <c r="A299" s="17" t="s">
        <v>318</v>
      </c>
    </row>
    <row r="300" spans="1:1" x14ac:dyDescent="0.2">
      <c r="A300" s="17" t="s">
        <v>319</v>
      </c>
    </row>
    <row r="301" spans="1:1" x14ac:dyDescent="0.2">
      <c r="A301" s="17" t="s">
        <v>320</v>
      </c>
    </row>
    <row r="302" spans="1:1" x14ac:dyDescent="0.2">
      <c r="A302" s="17" t="s">
        <v>321</v>
      </c>
    </row>
    <row r="303" spans="1:1" x14ac:dyDescent="0.2">
      <c r="A303" s="17" t="s">
        <v>322</v>
      </c>
    </row>
    <row r="304" spans="1:1" x14ac:dyDescent="0.2">
      <c r="A304" s="17" t="s">
        <v>323</v>
      </c>
    </row>
    <row r="305" spans="1:1" x14ac:dyDescent="0.2">
      <c r="A305" s="17" t="s">
        <v>324</v>
      </c>
    </row>
    <row r="306" spans="1:1" x14ac:dyDescent="0.2">
      <c r="A306" s="17" t="s">
        <v>325</v>
      </c>
    </row>
    <row r="307" spans="1:1" x14ac:dyDescent="0.2">
      <c r="A307" s="17" t="s">
        <v>326</v>
      </c>
    </row>
  </sheetData>
  <sortState ref="A3:H25">
    <sortCondition descending="1" ref="B3"/>
  </sortState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5"/>
  <sheetViews>
    <sheetView workbookViewId="0">
      <selection activeCell="I6" sqref="I6"/>
    </sheetView>
  </sheetViews>
  <sheetFormatPr defaultRowHeight="15" x14ac:dyDescent="0.25"/>
  <sheetData>
    <row r="1" spans="1:6" x14ac:dyDescent="0.25">
      <c r="A1" t="s">
        <v>239</v>
      </c>
      <c r="B1" t="s">
        <v>237</v>
      </c>
      <c r="C1" t="s">
        <v>1</v>
      </c>
      <c r="D1" t="s">
        <v>240</v>
      </c>
      <c r="E1" t="s">
        <v>241</v>
      </c>
      <c r="F1" t="s">
        <v>242</v>
      </c>
    </row>
    <row r="2" spans="1:6" x14ac:dyDescent="0.25">
      <c r="A2">
        <v>0.131299307</v>
      </c>
      <c r="B2">
        <v>0.114792212</v>
      </c>
      <c r="C2">
        <v>7.5444404000000007E-2</v>
      </c>
      <c r="D2">
        <v>0.12016805</v>
      </c>
      <c r="E2">
        <v>0.12971017700000001</v>
      </c>
      <c r="F2">
        <v>0.109524156</v>
      </c>
    </row>
    <row r="3" spans="1:6" x14ac:dyDescent="0.25">
      <c r="A3">
        <v>0.13332527999999999</v>
      </c>
      <c r="B3">
        <v>7.4991741000000001E-2</v>
      </c>
      <c r="C3">
        <v>-2.6262448000000001E-2</v>
      </c>
      <c r="D3">
        <v>0.12896885599999999</v>
      </c>
      <c r="F3">
        <v>7.9932413999999993E-2</v>
      </c>
    </row>
    <row r="4" spans="1:6" x14ac:dyDescent="0.25">
      <c r="A4">
        <v>0.13114852399999999</v>
      </c>
      <c r="B4">
        <v>8.4200624000000002E-2</v>
      </c>
      <c r="C4">
        <v>6.2730415999999997E-2</v>
      </c>
      <c r="D4">
        <v>9.8490226E-2</v>
      </c>
      <c r="F4">
        <v>-3.395515E-3</v>
      </c>
    </row>
    <row r="5" spans="1:6" x14ac:dyDescent="0.25">
      <c r="A5">
        <v>0.13173122400000001</v>
      </c>
      <c r="B5">
        <v>7.9075825000000002E-2</v>
      </c>
      <c r="C5">
        <v>7.4560049000000003E-2</v>
      </c>
      <c r="D5">
        <v>9.5682718999999999E-2</v>
      </c>
      <c r="F5">
        <v>-7.4161208000000006E-2</v>
      </c>
    </row>
    <row r="6" spans="1:6" x14ac:dyDescent="0.25">
      <c r="A6">
        <v>0.153311369</v>
      </c>
      <c r="B6">
        <v>6.4625636E-2</v>
      </c>
      <c r="C6">
        <v>9.1854114000000001E-2</v>
      </c>
      <c r="D6">
        <v>9.2484910000000004E-2</v>
      </c>
      <c r="F6">
        <v>-5.0440656E-2</v>
      </c>
    </row>
    <row r="7" spans="1:6" x14ac:dyDescent="0.25">
      <c r="A7">
        <v>0.13666993299999999</v>
      </c>
      <c r="B7">
        <v>5.5016924000000002E-2</v>
      </c>
      <c r="C7">
        <v>9.8886276999999995E-2</v>
      </c>
      <c r="D7">
        <v>8.9493163000000001E-2</v>
      </c>
      <c r="F7">
        <v>4.8155265000000003E-2</v>
      </c>
    </row>
    <row r="8" spans="1:6" x14ac:dyDescent="0.25">
      <c r="A8">
        <v>0.105594058</v>
      </c>
      <c r="B8">
        <v>8.9836085999999996E-2</v>
      </c>
      <c r="C8">
        <v>9.5299109000000007E-2</v>
      </c>
      <c r="D8">
        <v>7.8909028000000006E-2</v>
      </c>
      <c r="F8">
        <v>8.0510762999999999E-2</v>
      </c>
    </row>
    <row r="9" spans="1:6" x14ac:dyDescent="0.25">
      <c r="A9">
        <v>0.13321486299999999</v>
      </c>
      <c r="B9">
        <v>6.2418403999999997E-2</v>
      </c>
      <c r="C9">
        <v>9.4964950000000006E-2</v>
      </c>
      <c r="D9">
        <v>8.5723353000000002E-2</v>
      </c>
      <c r="F9">
        <v>3.5195842999999997E-2</v>
      </c>
    </row>
    <row r="10" spans="1:6" x14ac:dyDescent="0.25">
      <c r="A10">
        <v>0.154564437</v>
      </c>
      <c r="B10">
        <v>0.11776162599999999</v>
      </c>
      <c r="C10">
        <v>0.10224443599999999</v>
      </c>
      <c r="D10">
        <v>9.7671688000000007E-2</v>
      </c>
    </row>
    <row r="11" spans="1:6" x14ac:dyDescent="0.25">
      <c r="B11">
        <v>7.8098345999999999E-2</v>
      </c>
      <c r="C11">
        <v>8.7159420000000001E-2</v>
      </c>
      <c r="D11">
        <v>6.0509171E-2</v>
      </c>
    </row>
    <row r="12" spans="1:6" x14ac:dyDescent="0.25">
      <c r="B12">
        <v>0.14536890999999999</v>
      </c>
      <c r="C12">
        <v>8.1262045000000005E-2</v>
      </c>
      <c r="D12">
        <v>3.8479046000000003E-2</v>
      </c>
    </row>
    <row r="13" spans="1:6" x14ac:dyDescent="0.25">
      <c r="B13">
        <v>0.13185378</v>
      </c>
      <c r="C13">
        <v>7.3013057000000006E-2</v>
      </c>
      <c r="D13">
        <v>0.119813846</v>
      </c>
    </row>
    <row r="14" spans="1:6" x14ac:dyDescent="0.25">
      <c r="B14">
        <v>0.13604865699999999</v>
      </c>
      <c r="C14">
        <v>8.1030381999999998E-2</v>
      </c>
      <c r="D14">
        <v>9.6327614000000006E-2</v>
      </c>
    </row>
    <row r="15" spans="1:6" x14ac:dyDescent="0.25">
      <c r="B15">
        <v>-5.9780173999999998E-2</v>
      </c>
      <c r="C15">
        <v>7.2740091000000007E-2</v>
      </c>
      <c r="D15">
        <v>0.12749712999999999</v>
      </c>
    </row>
    <row r="16" spans="1:6" x14ac:dyDescent="0.25">
      <c r="C16">
        <v>7.0963762E-2</v>
      </c>
      <c r="D16">
        <v>0.19549340900000001</v>
      </c>
    </row>
    <row r="17" spans="3:4" x14ac:dyDescent="0.25">
      <c r="C17">
        <v>8.2601170000000002E-2</v>
      </c>
      <c r="D17">
        <v>0.164765409</v>
      </c>
    </row>
    <row r="18" spans="3:4" x14ac:dyDescent="0.25">
      <c r="C18">
        <v>5.7440838000000001E-2</v>
      </c>
      <c r="D18">
        <v>0.130116958</v>
      </c>
    </row>
    <row r="19" spans="3:4" x14ac:dyDescent="0.25">
      <c r="C19">
        <v>7.0084812999999996E-2</v>
      </c>
      <c r="D19">
        <v>8.9365439000000005E-2</v>
      </c>
    </row>
    <row r="20" spans="3:4" x14ac:dyDescent="0.25">
      <c r="C20">
        <v>8.9100179000000002E-2</v>
      </c>
      <c r="D20">
        <v>0.109385514</v>
      </c>
    </row>
    <row r="21" spans="3:4" x14ac:dyDescent="0.25">
      <c r="C21">
        <v>2.2188299000000002E-2</v>
      </c>
      <c r="D21">
        <v>2.6776580000000001E-2</v>
      </c>
    </row>
    <row r="22" spans="3:4" x14ac:dyDescent="0.25">
      <c r="C22">
        <v>6.5418168999999998E-2</v>
      </c>
    </row>
    <row r="23" spans="3:4" x14ac:dyDescent="0.25">
      <c r="C23">
        <v>9.9313265999999997E-2</v>
      </c>
    </row>
    <row r="24" spans="3:4" x14ac:dyDescent="0.25">
      <c r="C24">
        <v>9.1102649999999993E-2</v>
      </c>
    </row>
    <row r="25" spans="3:4" x14ac:dyDescent="0.25">
      <c r="C25">
        <v>8.8687321999999999E-2</v>
      </c>
    </row>
    <row r="26" spans="3:4" x14ac:dyDescent="0.25">
      <c r="C26">
        <v>8.1068543000000007E-2</v>
      </c>
    </row>
    <row r="27" spans="3:4" x14ac:dyDescent="0.25">
      <c r="C27">
        <v>8.5893469E-2</v>
      </c>
    </row>
    <row r="28" spans="3:4" x14ac:dyDescent="0.25">
      <c r="C28">
        <v>8.0055067999999993E-2</v>
      </c>
    </row>
    <row r="29" spans="3:4" x14ac:dyDescent="0.25">
      <c r="C29">
        <v>0.10671191200000001</v>
      </c>
    </row>
    <row r="30" spans="3:4" x14ac:dyDescent="0.25">
      <c r="C30">
        <v>9.7168450000000003E-2</v>
      </c>
    </row>
    <row r="31" spans="3:4" x14ac:dyDescent="0.25">
      <c r="C31">
        <v>0.11068428600000001</v>
      </c>
    </row>
    <row r="32" spans="3:4" x14ac:dyDescent="0.25">
      <c r="C32">
        <v>0.10841052299999999</v>
      </c>
    </row>
    <row r="33" spans="3:3" x14ac:dyDescent="0.25">
      <c r="C33">
        <v>-8.9787228999999996E-2</v>
      </c>
    </row>
    <row r="34" spans="3:3" x14ac:dyDescent="0.25">
      <c r="C34">
        <v>-0.13888403499999999</v>
      </c>
    </row>
    <row r="35" spans="3:3" x14ac:dyDescent="0.25">
      <c r="C35">
        <v>-0.25180965100000002</v>
      </c>
    </row>
    <row r="36" spans="3:3" x14ac:dyDescent="0.25">
      <c r="C36">
        <v>-1.4768282000000001E-2</v>
      </c>
    </row>
    <row r="37" spans="3:3" x14ac:dyDescent="0.25">
      <c r="C37">
        <v>-0.19136060699999999</v>
      </c>
    </row>
    <row r="38" spans="3:3" x14ac:dyDescent="0.25">
      <c r="C38">
        <v>4.6647644000000002E-2</v>
      </c>
    </row>
    <row r="39" spans="3:3" x14ac:dyDescent="0.25">
      <c r="C39">
        <v>-0.26771307799999999</v>
      </c>
    </row>
    <row r="40" spans="3:3" x14ac:dyDescent="0.25">
      <c r="C40">
        <v>5.6645173E-2</v>
      </c>
    </row>
    <row r="41" spans="3:3" x14ac:dyDescent="0.25">
      <c r="C41">
        <v>6.4057419999999999E-3</v>
      </c>
    </row>
    <row r="42" spans="3:3" x14ac:dyDescent="0.25">
      <c r="C42">
        <v>-9.6314041000000003E-2</v>
      </c>
    </row>
    <row r="43" spans="3:3" x14ac:dyDescent="0.25">
      <c r="C43">
        <v>7.5890451999999997E-2</v>
      </c>
    </row>
    <row r="44" spans="3:3" x14ac:dyDescent="0.25">
      <c r="C44">
        <v>9.5489470000000007E-2</v>
      </c>
    </row>
    <row r="45" spans="3:3" x14ac:dyDescent="0.25">
      <c r="C45">
        <v>2.1223783999999999E-2</v>
      </c>
    </row>
    <row r="46" spans="3:3" x14ac:dyDescent="0.25">
      <c r="C46">
        <v>-0.12460684399999999</v>
      </c>
    </row>
    <row r="47" spans="3:3" x14ac:dyDescent="0.25">
      <c r="C47">
        <v>8.1449865999999996E-2</v>
      </c>
    </row>
    <row r="48" spans="3:3" x14ac:dyDescent="0.25">
      <c r="C48">
        <v>-0.10942370799999999</v>
      </c>
    </row>
    <row r="49" spans="3:3" x14ac:dyDescent="0.25">
      <c r="C49">
        <v>4.9233335000000003E-2</v>
      </c>
    </row>
    <row r="50" spans="3:3" x14ac:dyDescent="0.25">
      <c r="C50">
        <v>5.6797124999999997E-2</v>
      </c>
    </row>
    <row r="51" spans="3:3" x14ac:dyDescent="0.25">
      <c r="C51">
        <v>8.9155561999999994E-2</v>
      </c>
    </row>
    <row r="52" spans="3:3" x14ac:dyDescent="0.25">
      <c r="C52">
        <v>7.6436008E-2</v>
      </c>
    </row>
    <row r="53" spans="3:3" x14ac:dyDescent="0.25">
      <c r="C53">
        <v>4.2204234E-2</v>
      </c>
    </row>
    <row r="54" spans="3:3" x14ac:dyDescent="0.25">
      <c r="C54">
        <v>3.8728934E-2</v>
      </c>
    </row>
    <row r="55" spans="3:3" x14ac:dyDescent="0.25">
      <c r="C55">
        <v>6.4249786000000003E-2</v>
      </c>
    </row>
    <row r="56" spans="3:3" x14ac:dyDescent="0.25">
      <c r="C56">
        <v>5.3229865000000001E-2</v>
      </c>
    </row>
    <row r="57" spans="3:3" x14ac:dyDescent="0.25">
      <c r="C57">
        <v>9.1921963999999995E-2</v>
      </c>
    </row>
    <row r="58" spans="3:3" x14ac:dyDescent="0.25">
      <c r="C58">
        <v>7.6587300999999997E-2</v>
      </c>
    </row>
    <row r="59" spans="3:3" x14ac:dyDescent="0.25">
      <c r="C59">
        <v>8.4462011000000004E-2</v>
      </c>
    </row>
    <row r="60" spans="3:3" x14ac:dyDescent="0.25">
      <c r="C60">
        <v>7.1473314999999996E-2</v>
      </c>
    </row>
    <row r="61" spans="3:3" x14ac:dyDescent="0.25">
      <c r="C61">
        <v>-0.12704412800000001</v>
      </c>
    </row>
    <row r="62" spans="3:3" x14ac:dyDescent="0.25">
      <c r="C62">
        <v>4.4870399999999998E-2</v>
      </c>
    </row>
    <row r="63" spans="3:3" x14ac:dyDescent="0.25">
      <c r="C63">
        <v>-1.8773550999999999E-2</v>
      </c>
    </row>
    <row r="64" spans="3:3" x14ac:dyDescent="0.25">
      <c r="C64">
        <v>-0.44210073799999999</v>
      </c>
    </row>
    <row r="65" spans="3:3" x14ac:dyDescent="0.25">
      <c r="C65">
        <v>-0.51223359099999999</v>
      </c>
    </row>
    <row r="66" spans="3:3" x14ac:dyDescent="0.25">
      <c r="C66">
        <v>3.6097296000000001E-2</v>
      </c>
    </row>
    <row r="67" spans="3:3" x14ac:dyDescent="0.25">
      <c r="C67">
        <v>8.0213219000000002E-2</v>
      </c>
    </row>
    <row r="68" spans="3:3" x14ac:dyDescent="0.25">
      <c r="C68">
        <v>7.5794396E-2</v>
      </c>
    </row>
    <row r="69" spans="3:3" x14ac:dyDescent="0.25">
      <c r="C69">
        <v>6.5695258000000006E-2</v>
      </c>
    </row>
    <row r="70" spans="3:3" x14ac:dyDescent="0.25">
      <c r="C70">
        <v>-4.0861382000000002E-2</v>
      </c>
    </row>
    <row r="71" spans="3:3" x14ac:dyDescent="0.25">
      <c r="C71">
        <v>4.4633689999999997E-2</v>
      </c>
    </row>
    <row r="72" spans="3:3" x14ac:dyDescent="0.25">
      <c r="C72">
        <v>8.5885604000000004E-2</v>
      </c>
    </row>
    <row r="73" spans="3:3" x14ac:dyDescent="0.25">
      <c r="C73">
        <v>0.10007021200000001</v>
      </c>
    </row>
    <row r="74" spans="3:3" x14ac:dyDescent="0.25">
      <c r="C74">
        <v>0.101429308</v>
      </c>
    </row>
    <row r="75" spans="3:3" x14ac:dyDescent="0.25">
      <c r="C75">
        <v>0.106165965</v>
      </c>
    </row>
    <row r="76" spans="3:3" x14ac:dyDescent="0.25">
      <c r="C76">
        <v>6.2301754000000001E-2</v>
      </c>
    </row>
    <row r="77" spans="3:3" x14ac:dyDescent="0.25">
      <c r="C77">
        <v>0.112838018</v>
      </c>
    </row>
    <row r="78" spans="3:3" x14ac:dyDescent="0.25">
      <c r="C78">
        <v>8.8310221999999994E-2</v>
      </c>
    </row>
    <row r="79" spans="3:3" x14ac:dyDescent="0.25">
      <c r="C79">
        <v>0.10521454399999999</v>
      </c>
    </row>
    <row r="80" spans="3:3" x14ac:dyDescent="0.25">
      <c r="C80">
        <v>0.100505303</v>
      </c>
    </row>
    <row r="81" spans="3:3" x14ac:dyDescent="0.25">
      <c r="C81">
        <v>9.4034211000000006E-2</v>
      </c>
    </row>
    <row r="82" spans="3:3" x14ac:dyDescent="0.25">
      <c r="C82">
        <v>0.102530118</v>
      </c>
    </row>
    <row r="83" spans="3:3" x14ac:dyDescent="0.25">
      <c r="C83">
        <v>7.5947107E-2</v>
      </c>
    </row>
    <row r="84" spans="3:3" x14ac:dyDescent="0.25">
      <c r="C84">
        <v>7.3159071000000006E-2</v>
      </c>
    </row>
    <row r="85" spans="3:3" x14ac:dyDescent="0.25">
      <c r="C85">
        <v>9.7135453999999996E-2</v>
      </c>
    </row>
    <row r="86" spans="3:3" x14ac:dyDescent="0.25">
      <c r="C86">
        <v>0.103992082</v>
      </c>
    </row>
    <row r="87" spans="3:3" x14ac:dyDescent="0.25">
      <c r="C87">
        <v>9.6377298E-2</v>
      </c>
    </row>
    <row r="88" spans="3:3" x14ac:dyDescent="0.25">
      <c r="C88">
        <v>0.101339241</v>
      </c>
    </row>
    <row r="89" spans="3:3" x14ac:dyDescent="0.25">
      <c r="C89">
        <v>0.10360343800000001</v>
      </c>
    </row>
    <row r="90" spans="3:3" x14ac:dyDescent="0.25">
      <c r="C90">
        <v>9.7988306999999997E-2</v>
      </c>
    </row>
    <row r="91" spans="3:3" x14ac:dyDescent="0.25">
      <c r="C91">
        <v>0.101352505</v>
      </c>
    </row>
    <row r="92" spans="3:3" x14ac:dyDescent="0.25">
      <c r="C92">
        <v>6.6380384000000001E-2</v>
      </c>
    </row>
    <row r="93" spans="3:3" x14ac:dyDescent="0.25">
      <c r="C93">
        <v>4.4786769999999997E-2</v>
      </c>
    </row>
    <row r="94" spans="3:3" x14ac:dyDescent="0.25">
      <c r="C94">
        <v>0.102670205</v>
      </c>
    </row>
    <row r="95" spans="3:3" x14ac:dyDescent="0.25">
      <c r="C95">
        <v>0.10534744</v>
      </c>
    </row>
    <row r="96" spans="3:3" x14ac:dyDescent="0.25">
      <c r="C96">
        <v>0.11636115700000001</v>
      </c>
    </row>
    <row r="97" spans="3:3" x14ac:dyDescent="0.25">
      <c r="C97">
        <v>0.113505382</v>
      </c>
    </row>
    <row r="98" spans="3:3" x14ac:dyDescent="0.25">
      <c r="C98">
        <v>0.100704288</v>
      </c>
    </row>
    <row r="99" spans="3:3" x14ac:dyDescent="0.25">
      <c r="C99">
        <v>0.10492613000000001</v>
      </c>
    </row>
    <row r="100" spans="3:3" x14ac:dyDescent="0.25">
      <c r="C100">
        <v>0.10519962400000001</v>
      </c>
    </row>
    <row r="101" spans="3:3" x14ac:dyDescent="0.25">
      <c r="C101">
        <v>0.11204003</v>
      </c>
    </row>
    <row r="102" spans="3:3" x14ac:dyDescent="0.25">
      <c r="C102">
        <v>8.5263441999999995E-2</v>
      </c>
    </row>
    <row r="103" spans="3:3" x14ac:dyDescent="0.25">
      <c r="C103">
        <v>7.9423845000000007E-2</v>
      </c>
    </row>
    <row r="104" spans="3:3" x14ac:dyDescent="0.25">
      <c r="C104">
        <v>9.1920893000000004E-2</v>
      </c>
    </row>
    <row r="105" spans="3:3" x14ac:dyDescent="0.25">
      <c r="C105">
        <v>8.9006983999999997E-2</v>
      </c>
    </row>
    <row r="106" spans="3:3" x14ac:dyDescent="0.25">
      <c r="C106">
        <v>5.5585049999999997E-2</v>
      </c>
    </row>
    <row r="107" spans="3:3" x14ac:dyDescent="0.25">
      <c r="C107">
        <v>9.4380459E-2</v>
      </c>
    </row>
    <row r="108" spans="3:3" x14ac:dyDescent="0.25">
      <c r="C108">
        <v>9.9345366000000004E-2</v>
      </c>
    </row>
    <row r="109" spans="3:3" x14ac:dyDescent="0.25">
      <c r="C109">
        <v>0.11612916600000001</v>
      </c>
    </row>
    <row r="110" spans="3:3" x14ac:dyDescent="0.25">
      <c r="C110">
        <v>9.6350626999999994E-2</v>
      </c>
    </row>
    <row r="111" spans="3:3" x14ac:dyDescent="0.25">
      <c r="C111">
        <v>0.10693053499999999</v>
      </c>
    </row>
    <row r="112" spans="3:3" x14ac:dyDescent="0.25">
      <c r="C112">
        <v>0.106497126</v>
      </c>
    </row>
    <row r="113" spans="3:3" x14ac:dyDescent="0.25">
      <c r="C113">
        <v>0.10993900299999999</v>
      </c>
    </row>
    <row r="114" spans="3:3" x14ac:dyDescent="0.25">
      <c r="C114">
        <v>0.10758327199999999</v>
      </c>
    </row>
    <row r="115" spans="3:3" x14ac:dyDescent="0.25">
      <c r="C115">
        <v>0.11071294199999999</v>
      </c>
    </row>
    <row r="116" spans="3:3" x14ac:dyDescent="0.25">
      <c r="C116">
        <v>0.110643961</v>
      </c>
    </row>
    <row r="117" spans="3:3" x14ac:dyDescent="0.25">
      <c r="C117">
        <v>0.112786149</v>
      </c>
    </row>
    <row r="118" spans="3:3" x14ac:dyDescent="0.25">
      <c r="C118">
        <v>0.101989195</v>
      </c>
    </row>
    <row r="119" spans="3:3" x14ac:dyDescent="0.25">
      <c r="C119">
        <v>9.4884252000000002E-2</v>
      </c>
    </row>
    <row r="120" spans="3:3" x14ac:dyDescent="0.25">
      <c r="C120">
        <v>6.3336742000000001E-2</v>
      </c>
    </row>
    <row r="121" spans="3:3" x14ac:dyDescent="0.25">
      <c r="C121">
        <v>8.7570534000000005E-2</v>
      </c>
    </row>
    <row r="122" spans="3:3" x14ac:dyDescent="0.25">
      <c r="C122">
        <v>0.115768775</v>
      </c>
    </row>
    <row r="123" spans="3:3" x14ac:dyDescent="0.25">
      <c r="C123">
        <v>3.7152747999999999E-2</v>
      </c>
    </row>
    <row r="124" spans="3:3" x14ac:dyDescent="0.25">
      <c r="C124">
        <v>0.103496975</v>
      </c>
    </row>
    <row r="125" spans="3:3" x14ac:dyDescent="0.25">
      <c r="C125">
        <v>9.8924566000000005E-2</v>
      </c>
    </row>
    <row r="126" spans="3:3" x14ac:dyDescent="0.25">
      <c r="C126">
        <v>0.10132434999999999</v>
      </c>
    </row>
    <row r="127" spans="3:3" x14ac:dyDescent="0.25">
      <c r="C127">
        <v>0.10260209300000001</v>
      </c>
    </row>
    <row r="128" spans="3:3" x14ac:dyDescent="0.25">
      <c r="C128">
        <v>0.100787845</v>
      </c>
    </row>
    <row r="129" spans="3:3" x14ac:dyDescent="0.25">
      <c r="C129">
        <v>0.10100463799999999</v>
      </c>
    </row>
    <row r="130" spans="3:3" x14ac:dyDescent="0.25">
      <c r="C130">
        <v>0.10206001100000001</v>
      </c>
    </row>
    <row r="131" spans="3:3" x14ac:dyDescent="0.25">
      <c r="C131">
        <v>9.6005492999999997E-2</v>
      </c>
    </row>
    <row r="132" spans="3:3" x14ac:dyDescent="0.25">
      <c r="C132">
        <v>9.7636276999999994E-2</v>
      </c>
    </row>
    <row r="133" spans="3:3" x14ac:dyDescent="0.25">
      <c r="C133">
        <v>3.9890092000000002E-2</v>
      </c>
    </row>
    <row r="134" spans="3:3" x14ac:dyDescent="0.25">
      <c r="C134">
        <v>2.0306891000000001E-2</v>
      </c>
    </row>
    <row r="135" spans="3:3" x14ac:dyDescent="0.25">
      <c r="C135">
        <v>0.102420765</v>
      </c>
    </row>
    <row r="136" spans="3:3" x14ac:dyDescent="0.25">
      <c r="C136">
        <v>6.0385099999999997E-2</v>
      </c>
    </row>
    <row r="137" spans="3:3" x14ac:dyDescent="0.25">
      <c r="C137">
        <v>9.5390997000000005E-2</v>
      </c>
    </row>
    <row r="138" spans="3:3" x14ac:dyDescent="0.25">
      <c r="C138">
        <v>9.7937389E-2</v>
      </c>
    </row>
    <row r="139" spans="3:3" x14ac:dyDescent="0.25">
      <c r="C139">
        <v>8.6287574000000006E-2</v>
      </c>
    </row>
    <row r="140" spans="3:3" x14ac:dyDescent="0.25">
      <c r="C140">
        <v>9.1767772999999997E-2</v>
      </c>
    </row>
    <row r="141" spans="3:3" x14ac:dyDescent="0.25">
      <c r="C141">
        <v>0.103703007</v>
      </c>
    </row>
    <row r="142" spans="3:3" x14ac:dyDescent="0.25">
      <c r="C142">
        <v>7.4318682999999996E-2</v>
      </c>
    </row>
    <row r="143" spans="3:3" x14ac:dyDescent="0.25">
      <c r="C143">
        <v>0.103701057</v>
      </c>
    </row>
    <row r="144" spans="3:3" x14ac:dyDescent="0.25">
      <c r="C144">
        <v>8.6046413000000002E-2</v>
      </c>
    </row>
    <row r="145" spans="3:3" x14ac:dyDescent="0.25">
      <c r="C145">
        <v>9.0101575000000003E-2</v>
      </c>
    </row>
    <row r="146" spans="3:3" x14ac:dyDescent="0.25">
      <c r="C146">
        <v>0.113885874</v>
      </c>
    </row>
    <row r="147" spans="3:3" x14ac:dyDescent="0.25">
      <c r="C147">
        <v>0.102640104</v>
      </c>
    </row>
    <row r="148" spans="3:3" x14ac:dyDescent="0.25">
      <c r="C148">
        <v>0.10855596200000001</v>
      </c>
    </row>
    <row r="149" spans="3:3" x14ac:dyDescent="0.25">
      <c r="C149">
        <v>6.5555526000000003E-2</v>
      </c>
    </row>
    <row r="150" spans="3:3" x14ac:dyDescent="0.25">
      <c r="C150">
        <v>9.6470227000000006E-2</v>
      </c>
    </row>
    <row r="151" spans="3:3" x14ac:dyDescent="0.25">
      <c r="C151">
        <v>9.5386700000000005E-2</v>
      </c>
    </row>
    <row r="152" spans="3:3" x14ac:dyDescent="0.25">
      <c r="C152">
        <v>8.4524112999999998E-2</v>
      </c>
    </row>
    <row r="153" spans="3:3" x14ac:dyDescent="0.25">
      <c r="C153">
        <v>7.6588021000000006E-2</v>
      </c>
    </row>
    <row r="154" spans="3:3" x14ac:dyDescent="0.25">
      <c r="C154">
        <v>9.4658211000000006E-2</v>
      </c>
    </row>
    <row r="155" spans="3:3" x14ac:dyDescent="0.25">
      <c r="C155">
        <v>0.104668076</v>
      </c>
    </row>
    <row r="156" spans="3:3" x14ac:dyDescent="0.25">
      <c r="C156">
        <v>0.10441798300000001</v>
      </c>
    </row>
    <row r="157" spans="3:3" x14ac:dyDescent="0.25">
      <c r="C157">
        <v>9.8071458E-2</v>
      </c>
    </row>
    <row r="158" spans="3:3" x14ac:dyDescent="0.25">
      <c r="C158">
        <v>0.107328644</v>
      </c>
    </row>
    <row r="159" spans="3:3" x14ac:dyDescent="0.25">
      <c r="C159">
        <v>8.9128226000000005E-2</v>
      </c>
    </row>
    <row r="160" spans="3:3" x14ac:dyDescent="0.25">
      <c r="C160">
        <v>9.7357392000000001E-2</v>
      </c>
    </row>
    <row r="161" spans="3:3" x14ac:dyDescent="0.25">
      <c r="C161">
        <v>7.8004638000000001E-2</v>
      </c>
    </row>
    <row r="162" spans="3:3" x14ac:dyDescent="0.25">
      <c r="C162">
        <v>7.2207443999999996E-2</v>
      </c>
    </row>
    <row r="163" spans="3:3" x14ac:dyDescent="0.25">
      <c r="C163">
        <v>9.0523797000000003E-2</v>
      </c>
    </row>
    <row r="164" spans="3:3" x14ac:dyDescent="0.25">
      <c r="C164">
        <v>5.8643766E-2</v>
      </c>
    </row>
    <row r="165" spans="3:3" x14ac:dyDescent="0.25">
      <c r="C165">
        <v>8.5549631000000001E-2</v>
      </c>
    </row>
    <row r="166" spans="3:3" x14ac:dyDescent="0.25">
      <c r="C166">
        <v>0.102251932</v>
      </c>
    </row>
    <row r="167" spans="3:3" x14ac:dyDescent="0.25">
      <c r="C167">
        <v>8.9623408000000002E-2</v>
      </c>
    </row>
    <row r="168" spans="3:3" x14ac:dyDescent="0.25">
      <c r="C168">
        <v>9.6039974E-2</v>
      </c>
    </row>
    <row r="169" spans="3:3" x14ac:dyDescent="0.25">
      <c r="C169">
        <v>7.5533301999999997E-2</v>
      </c>
    </row>
    <row r="170" spans="3:3" x14ac:dyDescent="0.25">
      <c r="C170">
        <v>0.106321365</v>
      </c>
    </row>
    <row r="171" spans="3:3" x14ac:dyDescent="0.25">
      <c r="C171">
        <v>1.8251461E-2</v>
      </c>
    </row>
    <row r="172" spans="3:3" x14ac:dyDescent="0.25">
      <c r="C172">
        <v>3.8573494E-2</v>
      </c>
    </row>
    <row r="173" spans="3:3" x14ac:dyDescent="0.25">
      <c r="C173">
        <v>6.0122607000000002E-2</v>
      </c>
    </row>
    <row r="174" spans="3:3" x14ac:dyDescent="0.25">
      <c r="C174">
        <v>7.7167366000000001E-2</v>
      </c>
    </row>
    <row r="175" spans="3:3" x14ac:dyDescent="0.25">
      <c r="C175">
        <v>6.2265419000000002E-2</v>
      </c>
    </row>
    <row r="176" spans="3:3" x14ac:dyDescent="0.25">
      <c r="C176">
        <v>9.6459091999999996E-2</v>
      </c>
    </row>
    <row r="177" spans="3:3" x14ac:dyDescent="0.25">
      <c r="C177">
        <v>-3.1701343E-2</v>
      </c>
    </row>
    <row r="178" spans="3:3" x14ac:dyDescent="0.25">
      <c r="C178">
        <v>-6.3714374000000004E-2</v>
      </c>
    </row>
    <row r="179" spans="3:3" x14ac:dyDescent="0.25">
      <c r="C179">
        <v>3.3773883999999997E-2</v>
      </c>
    </row>
    <row r="180" spans="3:3" x14ac:dyDescent="0.25">
      <c r="C180">
        <v>0.113238403</v>
      </c>
    </row>
    <row r="181" spans="3:3" x14ac:dyDescent="0.25">
      <c r="C181">
        <v>4.7337445999999998E-2</v>
      </c>
    </row>
    <row r="182" spans="3:3" x14ac:dyDescent="0.25">
      <c r="C182">
        <v>-3.2731494E-2</v>
      </c>
    </row>
    <row r="183" spans="3:3" x14ac:dyDescent="0.25">
      <c r="C183">
        <v>-0.116928482</v>
      </c>
    </row>
    <row r="184" spans="3:3" x14ac:dyDescent="0.25">
      <c r="C184">
        <v>6.6645171000000003E-2</v>
      </c>
    </row>
    <row r="185" spans="3:3" x14ac:dyDescent="0.25">
      <c r="C185">
        <v>7.9155037999999997E-2</v>
      </c>
    </row>
    <row r="186" spans="3:3" x14ac:dyDescent="0.25">
      <c r="C186">
        <v>0.100971006</v>
      </c>
    </row>
    <row r="187" spans="3:3" x14ac:dyDescent="0.25">
      <c r="C187">
        <v>-4.2499923000000002E-2</v>
      </c>
    </row>
    <row r="188" spans="3:3" x14ac:dyDescent="0.25">
      <c r="C188">
        <v>0.10139756900000001</v>
      </c>
    </row>
    <row r="189" spans="3:3" x14ac:dyDescent="0.25">
      <c r="C189">
        <v>4.2103360999999999E-2</v>
      </c>
    </row>
    <row r="190" spans="3:3" x14ac:dyDescent="0.25">
      <c r="C190">
        <v>0.11051768300000001</v>
      </c>
    </row>
    <row r="191" spans="3:3" x14ac:dyDescent="0.25">
      <c r="C191">
        <v>9.9611005000000002E-2</v>
      </c>
    </row>
    <row r="192" spans="3:3" x14ac:dyDescent="0.25">
      <c r="C192">
        <v>0.123445386</v>
      </c>
    </row>
    <row r="193" spans="3:3" x14ac:dyDescent="0.25">
      <c r="C193">
        <v>9.7382577999999997E-2</v>
      </c>
    </row>
    <row r="194" spans="3:3" x14ac:dyDescent="0.25">
      <c r="C194">
        <v>0.112469112</v>
      </c>
    </row>
    <row r="195" spans="3:3" x14ac:dyDescent="0.25">
      <c r="C195">
        <v>0.12448098</v>
      </c>
    </row>
    <row r="196" spans="3:3" x14ac:dyDescent="0.25">
      <c r="C196">
        <v>0.102772559</v>
      </c>
    </row>
    <row r="197" spans="3:3" x14ac:dyDescent="0.25">
      <c r="C197">
        <v>8.9658531999999999E-2</v>
      </c>
    </row>
    <row r="198" spans="3:3" x14ac:dyDescent="0.25">
      <c r="C198">
        <v>5.4549221000000002E-2</v>
      </c>
    </row>
    <row r="199" spans="3:3" x14ac:dyDescent="0.25">
      <c r="C199">
        <v>8.583404E-2</v>
      </c>
    </row>
    <row r="200" spans="3:3" x14ac:dyDescent="0.25">
      <c r="C200">
        <v>8.2040506999999999E-2</v>
      </c>
    </row>
    <row r="201" spans="3:3" x14ac:dyDescent="0.25">
      <c r="C201">
        <v>6.1276314999999998E-2</v>
      </c>
    </row>
    <row r="202" spans="3:3" x14ac:dyDescent="0.25">
      <c r="C202">
        <v>5.7549072999999999E-2</v>
      </c>
    </row>
    <row r="203" spans="3:3" x14ac:dyDescent="0.25">
      <c r="C203">
        <v>0.101973771</v>
      </c>
    </row>
    <row r="204" spans="3:3" x14ac:dyDescent="0.25">
      <c r="C204">
        <v>9.1912124999999997E-2</v>
      </c>
    </row>
    <row r="205" spans="3:3" x14ac:dyDescent="0.25">
      <c r="C205">
        <v>6.0754869000000003E-2</v>
      </c>
    </row>
    <row r="206" spans="3:3" x14ac:dyDescent="0.25">
      <c r="C206">
        <v>3.5437510999999998E-2</v>
      </c>
    </row>
    <row r="207" spans="3:3" x14ac:dyDescent="0.25">
      <c r="C207">
        <v>8.7021588999999996E-2</v>
      </c>
    </row>
    <row r="208" spans="3:3" x14ac:dyDescent="0.25">
      <c r="C208">
        <v>6.1580555000000002E-2</v>
      </c>
    </row>
    <row r="209" spans="3:3" x14ac:dyDescent="0.25">
      <c r="C209">
        <v>8.4463904000000006E-2</v>
      </c>
    </row>
    <row r="210" spans="3:3" x14ac:dyDescent="0.25">
      <c r="C210">
        <v>9.0567668000000004E-2</v>
      </c>
    </row>
    <row r="211" spans="3:3" x14ac:dyDescent="0.25">
      <c r="C211">
        <v>8.8688148999999994E-2</v>
      </c>
    </row>
    <row r="212" spans="3:3" x14ac:dyDescent="0.25">
      <c r="C212">
        <v>4.8051422000000003E-2</v>
      </c>
    </row>
    <row r="213" spans="3:3" x14ac:dyDescent="0.25">
      <c r="C213">
        <v>3.8958992999999997E-2</v>
      </c>
    </row>
    <row r="214" spans="3:3" x14ac:dyDescent="0.25">
      <c r="C214">
        <v>5.8468628000000002E-2</v>
      </c>
    </row>
    <row r="215" spans="3:3" x14ac:dyDescent="0.25">
      <c r="C215">
        <v>4.6230952999999998E-2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2016-04-12T14:33:20Z</dcterms:created>
  <dcterms:modified xsi:type="dcterms:W3CDTF">2017-04-11T12:11:53Z</dcterms:modified>
</cp:coreProperties>
</file>